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E:\dataSentToOthers\"/>
    </mc:Choice>
  </mc:AlternateContent>
  <xr:revisionPtr revIDLastSave="0" documentId="13_ncr:1_{C77B385D-3F5F-46B4-BE3E-E88F20CC8AE6}" xr6:coauthVersionLast="47" xr6:coauthVersionMax="47" xr10:uidLastSave="{00000000-0000-0000-0000-000000000000}"/>
  <bookViews>
    <workbookView xWindow="-120" yWindow="-120" windowWidth="21840" windowHeight="13140" xr2:uid="{1FC5D267-2381-40A1-86D4-6B214110301E}"/>
  </bookViews>
  <sheets>
    <sheet name="PhD_awarded" sheetId="1" r:id="rId1"/>
  </sheets>
  <definedNames>
    <definedName name="_xlnm._FilterDatabase" localSheetId="0" hidden="1">PhD_awarded!$A$1:$V$164</definedName>
    <definedName name="_xlnm.Criteria" localSheetId="0">PhD_awarded!#REF!</definedName>
    <definedName name="_xlnm.Extract" localSheetId="0">PhD_awarded!#REF!</definedName>
    <definedName name="_xlnm.Print_Area" localSheetId="0">PhD_awarded!$C$21:$U$32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2" i="1" l="1"/>
  <c r="H182" i="1"/>
  <c r="J182" i="1" s="1"/>
  <c r="F182" i="1"/>
  <c r="E182" i="1"/>
  <c r="G182" i="1" s="1"/>
  <c r="D182" i="1"/>
  <c r="I181" i="1"/>
  <c r="H181" i="1"/>
  <c r="F181" i="1"/>
  <c r="E181" i="1"/>
  <c r="D181" i="1"/>
  <c r="I180" i="1"/>
  <c r="H180" i="1"/>
  <c r="J180" i="1" s="1"/>
  <c r="F180" i="1"/>
  <c r="E180" i="1"/>
  <c r="D180" i="1"/>
  <c r="I179" i="1"/>
  <c r="H179" i="1"/>
  <c r="F179" i="1"/>
  <c r="E179" i="1"/>
  <c r="D179" i="1"/>
  <c r="I178" i="1"/>
  <c r="H178" i="1"/>
  <c r="F178" i="1"/>
  <c r="E178" i="1"/>
  <c r="D178" i="1"/>
  <c r="I177" i="1"/>
  <c r="H177" i="1"/>
  <c r="F177" i="1"/>
  <c r="E177" i="1"/>
  <c r="D177" i="1"/>
  <c r="I176" i="1"/>
  <c r="H176" i="1"/>
  <c r="F176" i="1"/>
  <c r="E176" i="1"/>
  <c r="D176" i="1"/>
  <c r="I175" i="1"/>
  <c r="H175" i="1"/>
  <c r="F175" i="1"/>
  <c r="E175" i="1"/>
  <c r="D175" i="1"/>
  <c r="I174" i="1"/>
  <c r="H174" i="1"/>
  <c r="F174" i="1"/>
  <c r="E174" i="1"/>
  <c r="D174" i="1"/>
  <c r="I173" i="1"/>
  <c r="H173" i="1"/>
  <c r="F173" i="1"/>
  <c r="E173" i="1"/>
  <c r="D173" i="1"/>
  <c r="I172" i="1"/>
  <c r="H172" i="1"/>
  <c r="F172" i="1"/>
  <c r="E172" i="1"/>
  <c r="D172" i="1"/>
  <c r="I171" i="1"/>
  <c r="H171" i="1"/>
  <c r="F171" i="1"/>
  <c r="E171" i="1"/>
  <c r="D171" i="1"/>
  <c r="I170" i="1"/>
  <c r="H170" i="1"/>
  <c r="F170" i="1"/>
  <c r="E170" i="1"/>
  <c r="D170" i="1"/>
  <c r="I169" i="1"/>
  <c r="H169" i="1"/>
  <c r="F169" i="1"/>
  <c r="E169" i="1"/>
  <c r="D169" i="1"/>
  <c r="I168" i="1"/>
  <c r="H168" i="1"/>
  <c r="F168" i="1"/>
  <c r="E168" i="1"/>
  <c r="D168" i="1"/>
  <c r="O154" i="1"/>
  <c r="F154" i="1"/>
  <c r="O153" i="1"/>
  <c r="F153" i="1"/>
  <c r="O152" i="1"/>
  <c r="F152" i="1"/>
  <c r="O151" i="1"/>
  <c r="F151" i="1"/>
  <c r="O150" i="1"/>
  <c r="F150" i="1"/>
  <c r="O149" i="1"/>
  <c r="O148" i="1"/>
  <c r="F148" i="1"/>
  <c r="O147" i="1"/>
  <c r="F147" i="1"/>
  <c r="W146" i="1"/>
  <c r="O146" i="1"/>
  <c r="F146" i="1"/>
  <c r="O145" i="1"/>
  <c r="F145" i="1"/>
  <c r="O144" i="1"/>
  <c r="F144" i="1"/>
  <c r="O143" i="1"/>
  <c r="F143" i="1"/>
  <c r="O142" i="1"/>
  <c r="F142" i="1"/>
  <c r="O141" i="1"/>
  <c r="O140" i="1"/>
  <c r="F140" i="1"/>
  <c r="O139" i="1"/>
  <c r="F139" i="1"/>
  <c r="O138" i="1"/>
  <c r="F138" i="1"/>
  <c r="O137" i="1"/>
  <c r="F137" i="1"/>
  <c r="O136" i="1"/>
  <c r="F136" i="1"/>
  <c r="O135" i="1"/>
  <c r="F135" i="1"/>
  <c r="O134" i="1"/>
  <c r="O133" i="1"/>
  <c r="F133" i="1"/>
  <c r="O132" i="1"/>
  <c r="F132" i="1"/>
  <c r="O131" i="1"/>
  <c r="F131" i="1"/>
  <c r="O130" i="1"/>
  <c r="F130" i="1"/>
  <c r="O129" i="1"/>
  <c r="F129" i="1"/>
  <c r="O128" i="1"/>
  <c r="F128" i="1"/>
  <c r="O127" i="1"/>
  <c r="F127" i="1"/>
  <c r="O126" i="1"/>
  <c r="F126" i="1"/>
  <c r="O125" i="1"/>
  <c r="F125" i="1"/>
  <c r="O124" i="1"/>
  <c r="F124" i="1"/>
  <c r="O123" i="1"/>
  <c r="F123" i="1"/>
  <c r="O122" i="1"/>
  <c r="F122" i="1"/>
  <c r="O121" i="1"/>
  <c r="F121" i="1"/>
  <c r="O119" i="1"/>
  <c r="F119" i="1"/>
  <c r="O118" i="1"/>
  <c r="F118" i="1"/>
  <c r="O117" i="1"/>
  <c r="O116" i="1"/>
  <c r="F116" i="1"/>
  <c r="O115" i="1"/>
  <c r="F115" i="1"/>
  <c r="O114" i="1"/>
  <c r="O113" i="1"/>
  <c r="F113" i="1"/>
  <c r="O112" i="1"/>
  <c r="F112" i="1"/>
  <c r="O111" i="1"/>
  <c r="F111" i="1"/>
  <c r="O110" i="1"/>
  <c r="O108" i="1"/>
  <c r="O107" i="1"/>
  <c r="F107" i="1"/>
  <c r="O106" i="1"/>
  <c r="F106" i="1"/>
  <c r="O105" i="1"/>
  <c r="F105" i="1"/>
  <c r="O104" i="1"/>
  <c r="F104" i="1"/>
  <c r="O103" i="1"/>
  <c r="F103" i="1"/>
  <c r="O102" i="1"/>
  <c r="F102" i="1"/>
  <c r="O101" i="1"/>
  <c r="O100" i="1"/>
  <c r="F100" i="1"/>
  <c r="O99" i="1"/>
  <c r="O98" i="1"/>
  <c r="O97" i="1"/>
  <c r="O96" i="1"/>
  <c r="O95" i="1"/>
  <c r="O94" i="1"/>
  <c r="O93" i="1"/>
  <c r="F93" i="1"/>
  <c r="O92" i="1"/>
  <c r="F92" i="1"/>
  <c r="O91" i="1"/>
  <c r="F91" i="1"/>
  <c r="O90" i="1"/>
  <c r="F90" i="1"/>
  <c r="O89" i="1"/>
  <c r="F89" i="1"/>
  <c r="O88" i="1"/>
  <c r="F88" i="1"/>
  <c r="O87" i="1"/>
  <c r="F87" i="1"/>
  <c r="O86" i="1"/>
  <c r="F86" i="1"/>
  <c r="O85" i="1"/>
  <c r="O84" i="1"/>
  <c r="O83" i="1"/>
  <c r="O82" i="1"/>
  <c r="O81" i="1"/>
  <c r="O80" i="1"/>
  <c r="F80" i="1"/>
  <c r="O79" i="1"/>
  <c r="O78" i="1"/>
  <c r="O77" i="1"/>
  <c r="O76" i="1"/>
  <c r="O75" i="1"/>
  <c r="O74" i="1"/>
  <c r="F74" i="1"/>
  <c r="O73" i="1"/>
  <c r="F73" i="1"/>
  <c r="O72" i="1"/>
  <c r="F72" i="1"/>
  <c r="O71" i="1"/>
  <c r="F71" i="1"/>
  <c r="O70" i="1"/>
  <c r="F70" i="1"/>
  <c r="O69" i="1"/>
  <c r="F69" i="1"/>
  <c r="O68" i="1"/>
  <c r="F68" i="1"/>
  <c r="O67" i="1"/>
  <c r="F67" i="1"/>
  <c r="O66" i="1"/>
  <c r="F66" i="1"/>
  <c r="O65" i="1"/>
  <c r="F65" i="1"/>
  <c r="O64" i="1"/>
  <c r="F64" i="1"/>
  <c r="O63" i="1"/>
  <c r="F63" i="1"/>
  <c r="O62" i="1"/>
  <c r="F62" i="1"/>
  <c r="O61" i="1"/>
  <c r="F61" i="1"/>
  <c r="O60" i="1"/>
  <c r="F60" i="1"/>
  <c r="O59" i="1"/>
  <c r="F59" i="1"/>
  <c r="O58" i="1"/>
  <c r="F58" i="1"/>
  <c r="O57" i="1"/>
  <c r="F57" i="1"/>
  <c r="O56" i="1"/>
  <c r="F56" i="1"/>
  <c r="O55" i="1"/>
  <c r="F55" i="1"/>
  <c r="O54" i="1"/>
  <c r="F54" i="1"/>
  <c r="O53" i="1"/>
  <c r="F53" i="1"/>
  <c r="O52" i="1"/>
  <c r="F52" i="1"/>
  <c r="O51" i="1"/>
  <c r="F51" i="1"/>
  <c r="O50" i="1"/>
  <c r="F50" i="1"/>
  <c r="O49" i="1"/>
  <c r="F49" i="1"/>
  <c r="O48" i="1"/>
  <c r="F48" i="1"/>
  <c r="O47" i="1"/>
  <c r="F47" i="1"/>
  <c r="O46" i="1"/>
  <c r="F46" i="1"/>
  <c r="O45" i="1"/>
  <c r="F45" i="1"/>
  <c r="O44" i="1"/>
  <c r="F44" i="1"/>
  <c r="O43" i="1"/>
  <c r="F43" i="1"/>
  <c r="O42" i="1"/>
  <c r="F42" i="1"/>
  <c r="O41" i="1"/>
  <c r="F41" i="1"/>
  <c r="O40" i="1"/>
  <c r="F40" i="1"/>
  <c r="O39" i="1"/>
  <c r="F39" i="1"/>
  <c r="O38" i="1"/>
  <c r="F38" i="1"/>
  <c r="O37" i="1"/>
  <c r="F37" i="1"/>
  <c r="O36" i="1"/>
  <c r="F36" i="1"/>
  <c r="O35" i="1"/>
  <c r="F35" i="1"/>
  <c r="O34" i="1"/>
  <c r="F34" i="1"/>
  <c r="O33" i="1"/>
  <c r="F33" i="1"/>
  <c r="O32" i="1"/>
  <c r="O31" i="1"/>
  <c r="O30" i="1"/>
  <c r="O29" i="1"/>
  <c r="O28" i="1"/>
  <c r="O27" i="1"/>
  <c r="O26" i="1"/>
  <c r="F23" i="1"/>
  <c r="O21" i="1"/>
  <c r="F21" i="1"/>
  <c r="O20" i="1"/>
  <c r="F20" i="1"/>
  <c r="O19" i="1"/>
  <c r="F19" i="1"/>
  <c r="O18" i="1"/>
  <c r="F18" i="1"/>
  <c r="O17" i="1"/>
  <c r="F17" i="1"/>
  <c r="O16" i="1"/>
  <c r="F16" i="1"/>
  <c r="O15" i="1"/>
  <c r="F15" i="1"/>
  <c r="O14" i="1"/>
  <c r="F14" i="1"/>
  <c r="O13" i="1"/>
  <c r="F13" i="1"/>
  <c r="O12" i="1"/>
  <c r="F12" i="1"/>
  <c r="O11" i="1"/>
  <c r="F11" i="1"/>
  <c r="O10" i="1"/>
  <c r="F10" i="1"/>
  <c r="O9" i="1"/>
  <c r="F9" i="1"/>
  <c r="O8" i="1"/>
  <c r="F8" i="1"/>
  <c r="O7" i="1"/>
  <c r="F7" i="1"/>
  <c r="O6" i="1"/>
  <c r="O5" i="1"/>
  <c r="O4" i="1"/>
  <c r="O3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O2" i="1"/>
  <c r="F2" i="1"/>
  <c r="J169" i="1" l="1"/>
  <c r="G171" i="1"/>
  <c r="J173" i="1"/>
  <c r="G175" i="1"/>
  <c r="J177" i="1"/>
  <c r="G179" i="1"/>
  <c r="J181" i="1"/>
  <c r="I183" i="1"/>
  <c r="G178" i="1"/>
  <c r="J170" i="1"/>
  <c r="G172" i="1"/>
  <c r="J174" i="1"/>
  <c r="K174" i="1" s="1"/>
  <c r="G176" i="1"/>
  <c r="J178" i="1"/>
  <c r="G180" i="1"/>
  <c r="K180" i="1" s="1"/>
  <c r="D183" i="1"/>
  <c r="G169" i="1"/>
  <c r="J171" i="1"/>
  <c r="G173" i="1"/>
  <c r="K173" i="1" s="1"/>
  <c r="J175" i="1"/>
  <c r="K175" i="1" s="1"/>
  <c r="G177" i="1"/>
  <c r="K177" i="1" s="1"/>
  <c r="J179" i="1"/>
  <c r="G181" i="1"/>
  <c r="K181" i="1" s="1"/>
  <c r="F183" i="1"/>
  <c r="D187" i="1" s="1"/>
  <c r="K169" i="1"/>
  <c r="E183" i="1"/>
  <c r="J168" i="1"/>
  <c r="G170" i="1"/>
  <c r="K170" i="1" s="1"/>
  <c r="J172" i="1"/>
  <c r="G174" i="1"/>
  <c r="J176" i="1"/>
  <c r="K171" i="1"/>
  <c r="K182" i="1"/>
  <c r="G168" i="1"/>
  <c r="H183" i="1"/>
  <c r="K179" i="1" l="1"/>
  <c r="K172" i="1"/>
  <c r="K178" i="1"/>
  <c r="J183" i="1"/>
  <c r="D186" i="1"/>
  <c r="D188" i="1" s="1"/>
  <c r="K176" i="1"/>
  <c r="G183" i="1"/>
  <c r="K168" i="1"/>
  <c r="K183" i="1" s="1"/>
</calcChain>
</file>

<file path=xl/sharedStrings.xml><?xml version="1.0" encoding="utf-8"?>
<sst xmlns="http://schemas.openxmlformats.org/spreadsheetml/2006/main" count="1745" uniqueCount="894">
  <si>
    <t>Sl. No.</t>
  </si>
  <si>
    <t>Name of Research Centre</t>
  </si>
  <si>
    <t xml:space="preserve">Name  </t>
  </si>
  <si>
    <t xml:space="preserve">Gender </t>
  </si>
  <si>
    <t>Date of Registration</t>
  </si>
  <si>
    <t xml:space="preserve">Year  of registration </t>
  </si>
  <si>
    <t xml:space="preserve">USN </t>
  </si>
  <si>
    <t>Full Time - FT / Part Time - PT</t>
  </si>
  <si>
    <t xml:space="preserve">Title </t>
  </si>
  <si>
    <t>Guide</t>
  </si>
  <si>
    <t>Co-Guide/s</t>
  </si>
  <si>
    <t>Collaboration with Industry</t>
  </si>
  <si>
    <t>Date of Viva-Voce</t>
  </si>
  <si>
    <t>Date of Award</t>
  </si>
  <si>
    <t>Year of Award</t>
  </si>
  <si>
    <t>Is SIT Faculty?</t>
  </si>
  <si>
    <t>If Yes, Dept</t>
  </si>
  <si>
    <t>If No, Complete Address</t>
  </si>
  <si>
    <t>email Address</t>
  </si>
  <si>
    <t>Contact Number</t>
  </si>
  <si>
    <t>Remarks</t>
  </si>
  <si>
    <t>Link to Registration Letter</t>
  </si>
  <si>
    <t>Link to Ph.D. Certificate</t>
  </si>
  <si>
    <t>BT</t>
  </si>
  <si>
    <t>Manjunath T Dammalli</t>
  </si>
  <si>
    <t>Male</t>
  </si>
  <si>
    <t>1SI15PGJ05</t>
  </si>
  <si>
    <t>FT</t>
  </si>
  <si>
    <t xml:space="preserve">Proteomic Analysis of Human Llfactory Bulb and Olfactory Tract using High-Resolution Mass Spectrometry </t>
  </si>
  <si>
    <t xml:space="preserve">Dr. T S Keshava Prasad, IOB, Bangalore </t>
  </si>
  <si>
    <t xml:space="preserve">Dr. B S Gowrishankar </t>
  </si>
  <si>
    <t>Institute of Bioinformatics, Bangalore</t>
  </si>
  <si>
    <t>Y</t>
  </si>
  <si>
    <t>manjunathdammalli@gmail.com</t>
  </si>
  <si>
    <t>CH</t>
  </si>
  <si>
    <t>M S Sathyanarayana</t>
  </si>
  <si>
    <t>-</t>
  </si>
  <si>
    <t>PT</t>
  </si>
  <si>
    <t xml:space="preserve">Development of light weight lead acid battery suitable for fraction purpose </t>
  </si>
  <si>
    <t xml:space="preserve">Dr. Y.Jagannadha Rao </t>
  </si>
  <si>
    <t>N</t>
  </si>
  <si>
    <t>Bangalore</t>
  </si>
  <si>
    <t xml:space="preserve">Bangalore University </t>
  </si>
  <si>
    <t>M A L Antony Raj</t>
  </si>
  <si>
    <t xml:space="preserve">Methane to Methanol Conversion by Partial Oxidation </t>
  </si>
  <si>
    <t>P Nirguna Babu</t>
  </si>
  <si>
    <t xml:space="preserve">Studies on Thermodynamic Properties of Binary Mixtures </t>
  </si>
  <si>
    <t>K L Shivabasappa</t>
  </si>
  <si>
    <t>1SI03PGN01</t>
  </si>
  <si>
    <t xml:space="preserve">Studies on Thermo - Physical Properties of Binary Systems </t>
  </si>
  <si>
    <t xml:space="preserve">Dr. P. Nirguna Babu </t>
  </si>
  <si>
    <t>Sridhar H V</t>
  </si>
  <si>
    <t>1SI03PGM01</t>
  </si>
  <si>
    <t>Characterization and Matching of Turbochargers for Producer Gas Engine Applications - Experiments and Analysis</t>
  </si>
  <si>
    <t xml:space="preserve">Dr. K. Ramakrishnan </t>
  </si>
  <si>
    <t>CGPL Department of Aerospace Engineering Indian Institute of Science Bangalore - 560 012</t>
  </si>
  <si>
    <t>Poornima G Hiremath</t>
  </si>
  <si>
    <t>Female</t>
  </si>
  <si>
    <t>1SI13PGN08</t>
  </si>
  <si>
    <t>Defluoridation of Water by Biosorption</t>
  </si>
  <si>
    <t xml:space="preserve">Dr. Thomas Theodore </t>
  </si>
  <si>
    <t>poornima_gh@rediffmail.com</t>
  </si>
  <si>
    <t>Prakash Binnal</t>
  </si>
  <si>
    <t>1SI13PGN07</t>
  </si>
  <si>
    <t xml:space="preserve">Studies on Lipid Productivity and Carbon Dioxide Sequestration Ability of Microalgae in Photobioreactor </t>
  </si>
  <si>
    <t>prakashbinnal@yahoo.co.in</t>
  </si>
  <si>
    <t>Guddad Mahendra Venkanna</t>
  </si>
  <si>
    <t>1SI11PGM02</t>
  </si>
  <si>
    <t>Evaluation of Thermodynamic Properties of Binary System</t>
  </si>
  <si>
    <t xml:space="preserve">Dr. K.L. Shivabasappa </t>
  </si>
  <si>
    <t>Sir Visvesvaraya Institute of Technology, Dept. of Chemical Engg., At post Chincholi, TQ Sinnar, Dist-Nasik, Maharastra - 422 1 01, Puna University</t>
  </si>
  <si>
    <t>mahendra.guddad@pravara.in</t>
  </si>
  <si>
    <t>Harish Phattepur</t>
  </si>
  <si>
    <t>1SI12PGN03</t>
  </si>
  <si>
    <t>Synthesis and Characterization of Nanostructured Titanium Dioxide Photocatalytic Particles, Films and Membranes for Environmental Applications</t>
  </si>
  <si>
    <t>Dr. B.S. Gowrishankar</t>
  </si>
  <si>
    <t>harishp79@yahoo.com</t>
  </si>
  <si>
    <t>Pradeep M J</t>
  </si>
  <si>
    <t>1SI12PGN07</t>
  </si>
  <si>
    <t xml:space="preserve">Subcritical Fluid Extraction of Bioactive Compounds from Macro Lichens and Comparative Studies with Conventional Extraction Techniques </t>
  </si>
  <si>
    <t>Asst. Prof., Dept. of Biotechnology, Oxford College of Engg., Bangalore</t>
  </si>
  <si>
    <t>pradeep.jayappa@gmail.com</t>
  </si>
  <si>
    <t>Shridhar Bagali</t>
  </si>
  <si>
    <t>1SI13PGN09</t>
  </si>
  <si>
    <t>Studies on Adsorptive Removal of Lead and Chromium Compounds using Banana Pseudo Stem and Corn Cob</t>
  </si>
  <si>
    <t>Dept. of Petrochem Engg., KBN College of Engg., Kalaburgi</t>
  </si>
  <si>
    <t>shridhar.bagali@gmail.com</t>
  </si>
  <si>
    <t>Krishna Murthy T P</t>
  </si>
  <si>
    <t>1SI15PGJ04</t>
  </si>
  <si>
    <t>Studies on Application of Coffee Husk Derived Activated Biomass and Nanometal Oxides in Environmental Remediation</t>
  </si>
  <si>
    <t>Asst. Prof., Dept. of Biotechnology, MSRIT, Bangalore</t>
  </si>
  <si>
    <t xml:space="preserve">tpk@live.in,
krishnamurthytp@msrit.edu
</t>
  </si>
  <si>
    <t>Suman Pawar</t>
  </si>
  <si>
    <t>1SI13PGN10</t>
  </si>
  <si>
    <t>Optimization Studies on Hexavalent Chromium Removal using Novel Adsorbents</t>
  </si>
  <si>
    <t>sumanvp@rediffmail.com</t>
  </si>
  <si>
    <t>Chemistry</t>
  </si>
  <si>
    <t>Chandrakala H.N.</t>
  </si>
  <si>
    <t>1SI06PGN01</t>
  </si>
  <si>
    <t>Nano Metal Oxides Incorporated Water Soluble Polymer Nanocomposites</t>
  </si>
  <si>
    <t xml:space="preserve">Dr. Shivakumaraiah </t>
  </si>
  <si>
    <t>#576, Siddarameshwara Nagar, Hassan Road, Tiptur-572 201</t>
  </si>
  <si>
    <t>chandrakalakit@gmail.com</t>
  </si>
  <si>
    <t>Yatish K.V.</t>
  </si>
  <si>
    <t>22-10-2013</t>
  </si>
  <si>
    <t>1SI13PGN13</t>
  </si>
  <si>
    <t>Optimization of biodiesel production parameters using non-edible oils</t>
  </si>
  <si>
    <t xml:space="preserve">Dr. H S Lalithamba </t>
  </si>
  <si>
    <t xml:space="preserve">Dr. R. Suresh, Dept. Of Mech. Engg., SIT </t>
  </si>
  <si>
    <t>S/o Late Venkatesh H., Near old Govt. Primary School, Kalana Koppal, Arasikere Taluk, Hassan (D)-573 103</t>
  </si>
  <si>
    <t>yk82882@gmail.com</t>
  </si>
  <si>
    <t>Udayabhanu</t>
  </si>
  <si>
    <t>1SI16PGJ08</t>
  </si>
  <si>
    <t>Synthesis of Pure/Doped Metal Oxides and their RGO Hybrid Nanoncomposites: Applications to Photocatalytic and Lithium Battery</t>
  </si>
  <si>
    <t xml:space="preserve">Dr. G Nagaraju </t>
  </si>
  <si>
    <t>s/o Chandradhara, BD Palyam, YB Halli Post, Madakasira Mandal, Ananthpuram Dist, Andhrapradesh</t>
  </si>
  <si>
    <t>udayabhanubc@gmail.com</t>
  </si>
  <si>
    <t>Uma K.</t>
  </si>
  <si>
    <t>1SI13PGN12</t>
  </si>
  <si>
    <t>Design, Synthesis and Evaluation of Peptidomimetic Analogues Employing Activating Agents and Nano Metal Oxides and Their Antimicrobial Studies</t>
  </si>
  <si>
    <t>CHY</t>
  </si>
  <si>
    <t>umak@sit.ac.in</t>
  </si>
  <si>
    <t>PDC date mentioned</t>
  </si>
  <si>
    <t>Lakshmi Sagar Reddy Yadav</t>
  </si>
  <si>
    <t>1SI15PGJ02</t>
  </si>
  <si>
    <t>Investigations of Photocatalytic Hydrogen Generation and Degradation Studies of Metal Oxide Nanomaterials</t>
  </si>
  <si>
    <t>S/o Ranga Reddy, Rajavanti Village and Post, Pavagada Tq, Tumkur Dist 561 202</t>
  </si>
  <si>
    <t>lsr.yadav@gmail.com</t>
  </si>
  <si>
    <t>Raghavendra M.</t>
  </si>
  <si>
    <t>1SI13PGN11</t>
  </si>
  <si>
    <t>Synthesis of peptides and peptidomimetics with potential biological properties</t>
  </si>
  <si>
    <t>S/o Late Mahadevaiah,  Mahadevaiah Nilaya, 6th Cross, Shivamukambika Nagar, Upparahalli Main Road, Tumakuru-572 102</t>
  </si>
  <si>
    <t>chinmy89@gmail.com</t>
  </si>
  <si>
    <t>Civil</t>
  </si>
  <si>
    <t>S.M.Prasanna Kumar</t>
  </si>
  <si>
    <t xml:space="preserve">Stabilisation of expansion soils using fly ash, lime and cement </t>
  </si>
  <si>
    <t>Dr. K P Shivananda</t>
  </si>
  <si>
    <t xml:space="preserve">H.N.Ramesh, UVCE </t>
  </si>
  <si>
    <t>smprasannakumar@gmail.com</t>
  </si>
  <si>
    <t>DoR not provided</t>
  </si>
  <si>
    <t>T. Govinda Swamy</t>
  </si>
  <si>
    <t>1SI06PCM02</t>
  </si>
  <si>
    <t xml:space="preserve">Study on the performance of Rheological dampers as Earthquake hazard mitigation measures </t>
  </si>
  <si>
    <t xml:space="preserve">Dr.S.Suresh Babu, Adhiyamaan College of Engg., Hosur </t>
  </si>
  <si>
    <t>tgovindaswamy@gmail.com</t>
  </si>
  <si>
    <t>C.R Ramakrishna</t>
  </si>
  <si>
    <t>1SI03PCM01</t>
  </si>
  <si>
    <t xml:space="preserve">Investigation on Water Quality Status with Special Reference to Nitrate Levels in Tumkur Taluk, Karnataka </t>
  </si>
  <si>
    <t xml:space="preserve">Dr. C  Sadashivaiah </t>
  </si>
  <si>
    <t>Professor, Dept. of Civil Engg., BMS College of Engg., Bangalore</t>
  </si>
  <si>
    <t>crrkrishna.civ@bmsce.ac.in</t>
  </si>
  <si>
    <t>D.S.Rajendra Prasad</t>
  </si>
  <si>
    <t>1SI03PCM02</t>
  </si>
  <si>
    <t xml:space="preserve">Prediction of Groundwater Quality using Soft-Ccomputing based on Geological, Hydrological and Environmental Aspects of a Watershed - A Case Study </t>
  </si>
  <si>
    <t>CV</t>
  </si>
  <si>
    <t>dsrajendraprasad@yahoo.co.in</t>
  </si>
  <si>
    <t>T.S.Umesha</t>
  </si>
  <si>
    <t>1SI04PCM02</t>
  </si>
  <si>
    <t xml:space="preserve">Geotechnical Evaluation of Contaminated and Problematic Soils </t>
  </si>
  <si>
    <t xml:space="preserve">Dr. S V Dinesh </t>
  </si>
  <si>
    <t>ts_umesha@yahoo.co.in</t>
  </si>
  <si>
    <t>G.Veerappa Devaru</t>
  </si>
  <si>
    <t>1SI04PCM01</t>
  </si>
  <si>
    <t xml:space="preserve">Prediction of Grip Length for Bridge Piers </t>
  </si>
  <si>
    <t>Dr. T.R. Jagadeesh</t>
  </si>
  <si>
    <t xml:space="preserve">Dr. T. Gangadharaiah </t>
  </si>
  <si>
    <t>gv_devaru@yahoo.com</t>
  </si>
  <si>
    <t>Maheshkumar G</t>
  </si>
  <si>
    <t>1SI05PCM01</t>
  </si>
  <si>
    <t>Effect of Fines Content on the Cyclic Response of Sandy Soil</t>
  </si>
  <si>
    <t>Prof &amp;Head, Dept. of Civil Engineering, Sridevi Instittue of Technology, Sira Road, Tumkur</t>
  </si>
  <si>
    <t>gopannamk@gmail.com</t>
  </si>
  <si>
    <t>B.G.Shivaprakash</t>
  </si>
  <si>
    <t>1SI07PCM01</t>
  </si>
  <si>
    <t>Dynamic Properties of Soils and Ground Response Analysis for Deep Soil Sites</t>
  </si>
  <si>
    <t xml:space="preserve">bgshivaprakash@gmail.com </t>
  </si>
  <si>
    <t>K.H.Mamatha</t>
  </si>
  <si>
    <t>1SI12PCN01</t>
  </si>
  <si>
    <t>Performance of Geosynthetic Reinforced Pavement Layers</t>
  </si>
  <si>
    <t>mamathakh@sit.ac.in</t>
  </si>
  <si>
    <t>Naveen P.C.</t>
  </si>
  <si>
    <t>1SI04PCM03</t>
  </si>
  <si>
    <t>An Experimental Investigation of the Behaviour of Stabilised Problematic Soils</t>
  </si>
  <si>
    <t xml:space="preserve">Dr.B.V.Venkata Subramany, MSRIT </t>
  </si>
  <si>
    <t>Design Engineer, ATKINS Global</t>
  </si>
  <si>
    <t>navinpc@gmail.com</t>
  </si>
  <si>
    <t>C. Nagaraj</t>
  </si>
  <si>
    <t>1SI08PCM01</t>
  </si>
  <si>
    <t>Flexural Behaviour of RC Beams Strengthened with High Performance Repair Materials</t>
  </si>
  <si>
    <t>Dr. J K Dattatreya</t>
  </si>
  <si>
    <t>Associate Professor, CED, SIET, Tumkur</t>
  </si>
  <si>
    <t>cnagarajtmk@gmail.com</t>
  </si>
  <si>
    <t>CSE</t>
  </si>
  <si>
    <t>N.R. Sunitha</t>
  </si>
  <si>
    <t>1SI03PEN01</t>
  </si>
  <si>
    <t xml:space="preserve">New Signature Protocols and Applications in e-Banking  </t>
  </si>
  <si>
    <t xml:space="preserve">Dr. B B Amberker, Professor, Dept. of CSE, NIT, Warangal 
</t>
  </si>
  <si>
    <t>nrsunitha@sit.ac.in</t>
  </si>
  <si>
    <t>R. Aparna</t>
  </si>
  <si>
    <t>1SI04PEM01</t>
  </si>
  <si>
    <t>Key Management and Authentication Schemes for Secure Communication in a Group, Multiple Groups, Multi-layer Groups and Managing Bursty Behaviour in a Group</t>
  </si>
  <si>
    <t>raparna@sit.ac.in</t>
  </si>
  <si>
    <t>M.P Pushpalatha</t>
  </si>
  <si>
    <t>1SI03PEM05</t>
  </si>
  <si>
    <t xml:space="preserve">Wavelet Neural Networks for Clustering and Classification </t>
  </si>
  <si>
    <t xml:space="preserve">Dr. T.N Nagabushan, Professor , Dept. of ISE, SJCE, Mysore </t>
  </si>
  <si>
    <t xml:space="preserve">Dr. N. Nalini, Professor, Dept. of ISE, NMIT, Bengaluru 
</t>
  </si>
  <si>
    <t>Assistant Professor, Dept. of CSE, SJCE., Mysore</t>
  </si>
  <si>
    <t>A.S. Poornima</t>
  </si>
  <si>
    <t>1SI05PEM01</t>
  </si>
  <si>
    <t>Secure Protocols for Clustered Wireless Sensor Networks Key Management, Data Collection and Data Aggregation</t>
  </si>
  <si>
    <t>aspoornima@sit.ac.in</t>
  </si>
  <si>
    <t>Asha Gowda Karegowda</t>
  </si>
  <si>
    <t>1SI09PEN01</t>
  </si>
  <si>
    <t>Soft Computing Applications for Medical Data Mining With Special Reference to Diabetics</t>
  </si>
  <si>
    <t xml:space="preserve">Dr. A S Manjunatha, Professor, Dept. of CSE, SIT 
</t>
  </si>
  <si>
    <t>Dr. M A Jayaram, Professor &amp; Head
Dept. of MCA, SIT</t>
  </si>
  <si>
    <t>MCA</t>
  </si>
  <si>
    <t>ashagksit@gmail.com</t>
  </si>
  <si>
    <t>Mamatha G</t>
  </si>
  <si>
    <t>1SI11PEM02</t>
  </si>
  <si>
    <t>Optimal Spatial Distribution of Sensor Nodes in Wireless Sensor Network</t>
  </si>
  <si>
    <t xml:space="preserve">Dr. B G Premasudha, Professor, Dept. of MCA </t>
  </si>
  <si>
    <t>HoD, Dept. of ISE, Nagarjuna Institute of Technology, Bangalore</t>
  </si>
  <si>
    <t>nidhimam.joshi2@gmail.com</t>
  </si>
  <si>
    <t>M. B. Nirmala</t>
  </si>
  <si>
    <t>1SI08PEM01</t>
  </si>
  <si>
    <t>Secure and Authentic Protocols for Localization and Code Update with Key Management Schemes in Wireless Sensor Networks</t>
  </si>
  <si>
    <t>mbnirmala@sit.ac.in</t>
  </si>
  <si>
    <t>Sunil Kumar B.S.</t>
  </si>
  <si>
    <t>1SI09PEM02</t>
  </si>
  <si>
    <t xml:space="preserve">Optimization of Scalable Video Coding and its Processing
Techniques for Wireless Medium Transmission
</t>
  </si>
  <si>
    <t>Asst. Professor, Dept. of CSE, GMIT, Davanagere</t>
  </si>
  <si>
    <t>sunilkumarbs@yahoo.com</t>
  </si>
  <si>
    <t>Jagadamba G</t>
  </si>
  <si>
    <t>1SI10PEN01</t>
  </si>
  <si>
    <t xml:space="preserve">A Trust Based Context-Aware Authentication and Security Scheme for Ubiquitous Network System </t>
  </si>
  <si>
    <t xml:space="preserve">Dr. B Sathish Babu, Professor, Dept. of CSE </t>
  </si>
  <si>
    <t>ISE</t>
  </si>
  <si>
    <t>jagadambasu@gmail.com</t>
  </si>
  <si>
    <t>Sunitha M R</t>
  </si>
  <si>
    <t>1SI10PEN04</t>
  </si>
  <si>
    <t xml:space="preserve">An Efficient Method for Object Tracking in Video Sequence </t>
  </si>
  <si>
    <t xml:space="preserve">Dr. H S Jayanna, Professor, Dept. of ISE </t>
  </si>
  <si>
    <t>Dr. Ramegowda, Principal, NDRK IT, Hassan</t>
  </si>
  <si>
    <t>Professor, Dept of CS&amp;E, AIT, Chikkamagaluru</t>
  </si>
  <si>
    <t>sunithamr2310@gmail.com</t>
  </si>
  <si>
    <t>Pramod T C</t>
  </si>
  <si>
    <t>6SI11SCN09</t>
  </si>
  <si>
    <t xml:space="preserve">Cyber Security Framework for Industrial Automation and Control Systems </t>
  </si>
  <si>
    <t xml:space="preserve">Dr. N R Sunitha, Professor, Dept. of CSE  </t>
  </si>
  <si>
    <t>ABB, JISL, Bangalore</t>
  </si>
  <si>
    <t>S/o Channabasavanna TR, Renuka Nilaya, Pampa Maha Kavi Road , Shettihalli Gate, Tumkur-572102</t>
  </si>
  <si>
    <t>tcpramodhere@gmail.com</t>
  </si>
  <si>
    <t>Integrated Ph.D. (M.Tech. Computer Network Engg.)</t>
  </si>
  <si>
    <t>V M Aparanji</t>
  </si>
  <si>
    <t>1SI13PEN03</t>
  </si>
  <si>
    <t>Development of Soft Control Algorithms for Muti-Segment Humanoid Mechanisms</t>
  </si>
  <si>
    <t xml:space="preserve">Dr.Uday V Wali, Professor, E&amp;C, KLE Dr. MSSCET, Belagavi
Belagavi
</t>
  </si>
  <si>
    <t xml:space="preserve">Dr. R Aparna, Professor, Dept. of ISE </t>
  </si>
  <si>
    <t>EC</t>
  </si>
  <si>
    <t>vmasit@rediffmail.com</t>
  </si>
  <si>
    <t>Sadanand Ramachandrarao Inamdar</t>
  </si>
  <si>
    <t>1SI10PEN03</t>
  </si>
  <si>
    <t>A Study on Some Aspects of Ad Hoc Networks using Smart Antennas</t>
  </si>
  <si>
    <t>Assistant Professor, Dept of CSE, Maratha Mandal Engg College, Halbhavi, Belgaum</t>
  </si>
  <si>
    <t>inamdars09@gmail.com</t>
  </si>
  <si>
    <t>Suma R</t>
  </si>
  <si>
    <t>1SI11PEM04</t>
  </si>
  <si>
    <t xml:space="preserve">Design of a Secured Location Based Routing Protocol for Mobile Ad-Hoc Networks </t>
  </si>
  <si>
    <t>Associate Professor, Dept. of MCA, SSIT, Tumkur 572105</t>
  </si>
  <si>
    <t>sumaraviram@gmail.com</t>
  </si>
  <si>
    <t>Seema B Hegde</t>
  </si>
  <si>
    <t>1SI11PEN01</t>
  </si>
  <si>
    <t>A Cognitive based Model for Solving the Security and Routing  Problems in Opportunistic Computing</t>
  </si>
  <si>
    <t>Prof. Pallapa Venkatram, Professor, Dept. of Electrical &amp; Communication, IISc, Bangalore</t>
  </si>
  <si>
    <t>seemab_hegde@yahoo.co.in</t>
  </si>
  <si>
    <t>Charan K V</t>
  </si>
  <si>
    <t>6SI12SCN01</t>
  </si>
  <si>
    <t>Enhancing Real-Time Capability in Automatic Memory Management and Task Scheduling for Real Time Multiprocessor Systems</t>
  </si>
  <si>
    <t>Kausthuba Nilaya, 4th Main , Valmiki Nagar, Tumkur</t>
  </si>
  <si>
    <t>charanssit@gmail.com</t>
  </si>
  <si>
    <t>Ravi Ram V</t>
  </si>
  <si>
    <t>1SI11PEN06</t>
  </si>
  <si>
    <t xml:space="preserve">An Active Evaluation of Routing Protocols in VANET over a Secured Communication Framework </t>
  </si>
  <si>
    <t>raviramv@gmail.com</t>
  </si>
  <si>
    <t>A H Shanthakumara</t>
  </si>
  <si>
    <t>1SI11PEN02</t>
  </si>
  <si>
    <t>Comprehensive Reference Architecture to Secure Archival Systems along with Insurability Service</t>
  </si>
  <si>
    <t>shanthakumara@sit.ac.in</t>
  </si>
  <si>
    <t>C. Bhanuprakash</t>
  </si>
  <si>
    <t>1SI12PEN06</t>
  </si>
  <si>
    <t>Innovative Soft Computing Approaches for Performance Analysis of Teaching Community</t>
  </si>
  <si>
    <t xml:space="preserve">Dr. Y S Nijagunarya, Professor, Dept. of CSE </t>
  </si>
  <si>
    <t>bhanuprakashc@hotmail.com</t>
  </si>
  <si>
    <t>Mahesh Kumar K M</t>
  </si>
  <si>
    <t>1SI13PEN01</t>
  </si>
  <si>
    <t>A Forward-Secure Framework for Private Information Retrieval Systems</t>
  </si>
  <si>
    <t>DRDO, CAIR, Bangalore</t>
  </si>
  <si>
    <t>#64, 1st floor, 7th Main road, Shankaranagra, Bangalore 560096</t>
  </si>
  <si>
    <t>maheshkm87@gmail.com</t>
  </si>
  <si>
    <t>Bhargavi K</t>
  </si>
  <si>
    <t>1SI13PEN02</t>
  </si>
  <si>
    <t>Exploring Application of Machine Learning in Improving the Performance of HPC</t>
  </si>
  <si>
    <t>bhargavi.tumkur@ gmail.com</t>
  </si>
  <si>
    <t>Radhakrishna Bhat</t>
  </si>
  <si>
    <t>6SI12SCN13</t>
  </si>
  <si>
    <t>A Novel Privacy-Preserving Information Storage and Retrieval Framework Applicable for Big Data Processing</t>
  </si>
  <si>
    <t>Sri Maruthi Krupa, 10th Cross, Vidyanagar, Tumkur-03</t>
  </si>
  <si>
    <t>rsb567@gmail.com</t>
  </si>
  <si>
    <t>Nagaraj B G</t>
  </si>
  <si>
    <t>1SI11PEM01</t>
  </si>
  <si>
    <t>Multilingual Speaker Identification</t>
  </si>
  <si>
    <t>--</t>
  </si>
  <si>
    <t>Professor and Head, Dept. of ECE, Jain College of Engineering, Davanagere</t>
  </si>
  <si>
    <t>nagarajbg@gmail.com</t>
  </si>
  <si>
    <t>Aravind B.N.</t>
  </si>
  <si>
    <t>1SI09PEM01</t>
  </si>
  <si>
    <t>Adaptive Image Denoising using Spatial and Transform Domain</t>
  </si>
  <si>
    <t xml:space="preserve">Dr. K V Suresh </t>
  </si>
  <si>
    <t xml:space="preserve">Professor &amp; Head, Dept of ECE, Rajiv Institute of Technology, Hassan
</t>
  </si>
  <si>
    <t>aravin_bn@yahoo.com</t>
  </si>
  <si>
    <t>Jayanthi Kumari T R</t>
  </si>
  <si>
    <t>1SI10PEN02</t>
  </si>
  <si>
    <t xml:space="preserve">Speaker Verification with the Constraint of Limited Data </t>
  </si>
  <si>
    <t>trjayanthikumari@gmail.com</t>
  </si>
  <si>
    <t>Prasanna Kumar M K</t>
  </si>
  <si>
    <t>1SI12PEN03</t>
  </si>
  <si>
    <t>Advanced Strategies with Application to Separation of Speech Mixtures</t>
  </si>
  <si>
    <t xml:space="preserve">Dr. R Kumaraswamy </t>
  </si>
  <si>
    <t xml:space="preserve">Assistant Professor, Dept. of TCE, BMS College of Engineering, Bangalore
</t>
  </si>
  <si>
    <t>prasannamk.tce@bmsce.ac.in</t>
  </si>
  <si>
    <t>Tejeswini.P</t>
  </si>
  <si>
    <t>1SI12PEN01</t>
  </si>
  <si>
    <t>An Adaptive Algorithm Based Authentication System on Microchip</t>
  </si>
  <si>
    <t xml:space="preserve">Dr. R Srikantaswamy </t>
  </si>
  <si>
    <t xml:space="preserve">Assistant Professor, JSSATE, Uttarahalli, Bangalore
</t>
  </si>
  <si>
    <t>thejukiran@gmail.com</t>
  </si>
  <si>
    <t>Sheela.S.J</t>
  </si>
  <si>
    <t>1SI15PEJ03</t>
  </si>
  <si>
    <t>Analysis of Chaotic System and Methods for Security Enhancements</t>
  </si>
  <si>
    <t>sheeladinu@gmail.com</t>
  </si>
  <si>
    <t>Narendra K C</t>
  </si>
  <si>
    <t>1SI12PEN07</t>
  </si>
  <si>
    <t>A Study on Multimodal Biometric Authentication System</t>
  </si>
  <si>
    <t>Assistant Professor, Dept. of E&amp;C, BNMIT, 12th Main, 27th Cross, Banashankari II stage, Bangalore-70</t>
  </si>
  <si>
    <t>karamangala.narendra@gmail.com</t>
  </si>
  <si>
    <t>Renukalatha S</t>
  </si>
  <si>
    <t>1SI11PEM03</t>
  </si>
  <si>
    <t>Modeling and Analysis of Bio-Medical Images using Statistical Techniques</t>
  </si>
  <si>
    <t>Associate Professor, Dept of CSE, SSIT, Tumkur</t>
  </si>
  <si>
    <t>renuka.latha@rediffmail.com</t>
  </si>
  <si>
    <t>Thimmaraja Yadava G</t>
  </si>
  <si>
    <t>1SI16PEJ04</t>
  </si>
  <si>
    <t>Speech recognition Under Uncontrolled Environment</t>
  </si>
  <si>
    <t xml:space="preserve">S/o Gopalappa T
No-90/C, Venkateswara Nilaya, Channagiri, Davanagere 577215
</t>
  </si>
  <si>
    <t>thimrajyadav@gmail.com</t>
  </si>
  <si>
    <t>Hemavathi R</t>
  </si>
  <si>
    <t>1SI16PEJ07</t>
  </si>
  <si>
    <t>A Study on Multi-Speaker Environment</t>
  </si>
  <si>
    <t xml:space="preserve">D/o M J Rajashekar, BSNL, C-6, P&amp;T Quarters, Shettyhally Main Road, Tumakuru-572 102
</t>
  </si>
  <si>
    <t>hemavathir01@gmail.com</t>
  </si>
  <si>
    <t>Chandrashekar H.M.</t>
  </si>
  <si>
    <t>1SI18PEC01</t>
  </si>
  <si>
    <t>Intelligibility Assessment of Dysarthric Speech</t>
  </si>
  <si>
    <t xml:space="preserve">Dr. Veena Karjigi </t>
  </si>
  <si>
    <t>TC</t>
  </si>
  <si>
    <t>hmchandrashekar@gmail.com</t>
  </si>
  <si>
    <t>EEE</t>
  </si>
  <si>
    <t>Poornima</t>
  </si>
  <si>
    <t>1SI16PEJ06</t>
  </si>
  <si>
    <t>Development of Nanocomposite for use in High Temperature Low Thermal Expansion Applications</t>
  </si>
  <si>
    <t xml:space="preserve">Dr. Rashmi </t>
  </si>
  <si>
    <t xml:space="preserve">#768, 14th cross, K.E.B. office road, J.P Nagar 1st Phase, Bengaluru-560078
</t>
  </si>
  <si>
    <t>poornimavenkataramanaiah.ec@gmail.com</t>
  </si>
  <si>
    <t>Madhu B.M.</t>
  </si>
  <si>
    <t>1SI18PEE02</t>
  </si>
  <si>
    <t>Effect of Ageing on the Performance Characteristics of Epoxy Hybrid Nanocomposites Core for High Voltage Transmission Conductor</t>
  </si>
  <si>
    <t xml:space="preserve">Dr. Rashmi         </t>
  </si>
  <si>
    <t xml:space="preserve">Dr. Sailaja R.R.N, 
(VTU 04185847), 
Scientist, TERI, Bangalore
</t>
  </si>
  <si>
    <t xml:space="preserve">madhukumar.b.m@gmail.com </t>
  </si>
  <si>
    <t>EIE</t>
  </si>
  <si>
    <t>Latha H K E</t>
  </si>
  <si>
    <t>1SI06PEM02</t>
  </si>
  <si>
    <t xml:space="preserve">Synthesis and Characterization of 3C-SiC Thin Film for Sensor Applications </t>
  </si>
  <si>
    <t xml:space="preserve">Dr. V Siddeswara Prasad </t>
  </si>
  <si>
    <t xml:space="preserve"> Dr. A Uday Kumar, NAL</t>
  </si>
  <si>
    <t>National Aeronautics Limited (NAL), Bangalore</t>
  </si>
  <si>
    <t>Kalpana H M</t>
  </si>
  <si>
    <t>1SI06PEM01</t>
  </si>
  <si>
    <t xml:space="preserve">Design and Development of Thin Film Strain Gauge Pressure Sensors using Invar 36 Alloy </t>
  </si>
  <si>
    <t>IEM</t>
  </si>
  <si>
    <t>Suneel Ramachandra Joshi</t>
  </si>
  <si>
    <t>1SI12PMN05</t>
  </si>
  <si>
    <t>A Statistical and Soft Computing Based Modeling Optimization and Prediction of Weld Bead Geometry in TIG Welding</t>
  </si>
  <si>
    <t xml:space="preserve">Dr. J P Ganjigatti </t>
  </si>
  <si>
    <t>Asst. Prof., Dept. of Mechanical Engg., SDM College of Engineering, Dharwad</t>
  </si>
  <si>
    <t>sjoshi112@rediffmail.com</t>
  </si>
  <si>
    <t>Boby John</t>
  </si>
  <si>
    <t>1SI11PMM01</t>
  </si>
  <si>
    <t>Design and Development of a Methodology for Controlling Critical Sub Processes in Software Development Life Cycle to Achieve Software Quality and Reliability Goals</t>
  </si>
  <si>
    <t>Dr. R S Kadadevarmath</t>
  </si>
  <si>
    <t xml:space="preserve">Technical Officer, SQC &amp; OR Unit, Indian Statistical Institute, Bangalore </t>
  </si>
  <si>
    <t>boby@isibang.ac.in</t>
  </si>
  <si>
    <t>D Srinivasan</t>
  </si>
  <si>
    <t>1SI11PMN02</t>
  </si>
  <si>
    <t>Evaluation of Mechanical Properties and Experimental Investigation of Machining Parameters in Aluminium Metal Matrix Composites</t>
  </si>
  <si>
    <t>Dr. R. Rajendran, Professor, Dept. Of SRM Institute of Science and Technology, Kattankulathur- 603203</t>
  </si>
  <si>
    <t>Dept. of Mech. Engg., B S Abdur Rahman University, Chennai, Tamil Nadu</t>
  </si>
  <si>
    <t>seenuaims@yahoo.com</t>
  </si>
  <si>
    <t>T.R.Veena</t>
  </si>
  <si>
    <t>1SI11PMM06</t>
  </si>
  <si>
    <t>Design and Development of Lean Six Sigma Quality Management System</t>
  </si>
  <si>
    <t>Dr. G V Prabhushankar</t>
  </si>
  <si>
    <t>trveena@gmail.com</t>
  </si>
  <si>
    <t>Sameer S Kulkarni</t>
  </si>
  <si>
    <t>1SI12PMN04</t>
  </si>
  <si>
    <t>Modeling and Analysis of Effect of Welding Parameters on the Bead Geometry and Properties of Aluminum Alloy-6061</t>
  </si>
  <si>
    <t>Dr. P.G. Halakatti College of Engg. &amp; Tech., Bijapur</t>
  </si>
  <si>
    <t>sahanakuks@rediffmail.com</t>
  </si>
  <si>
    <t>Maths</t>
  </si>
  <si>
    <t>Sudheer Pai K.L.</t>
  </si>
  <si>
    <t>1SI09PGN02</t>
  </si>
  <si>
    <t>Mathematical Modeling of Air Pollution in an Urban Area with Chemical Reaction</t>
  </si>
  <si>
    <t xml:space="preserve">Dr. M Siddalinga Prasad </t>
  </si>
  <si>
    <t>Dr. K Lakshminarayana Chari, Sai Vidya Institute of Technology, Bangalore</t>
  </si>
  <si>
    <t>RNSIT, Bangalore</t>
  </si>
  <si>
    <t>spkl@gmail.com</t>
  </si>
  <si>
    <t>Suresha C.M.</t>
  </si>
  <si>
    <t>1SI09PGN03</t>
  </si>
  <si>
    <t>Mathematical Modeling of Primary and Secondary Pollutants of Area Source Over the City Region</t>
  </si>
  <si>
    <t>msuresha2006@gmail.com</t>
  </si>
  <si>
    <t>Jagadeesha R D</t>
  </si>
  <si>
    <t>1SI08PGM03</t>
  </si>
  <si>
    <t>Numerical Study of Natural Convection Heat and/or Mass Transfer in Porous and Non Porous Parallelogramic Enclosures</t>
  </si>
  <si>
    <t xml:space="preserve">Dr. Prasanna B M R </t>
  </si>
  <si>
    <t>Dr. M. Sankar,  Presidency University, Bangalore</t>
  </si>
  <si>
    <t>Sapthagiri College of Engineering, Bangalore</t>
  </si>
  <si>
    <t>jagadeesh_25@yahoo.com</t>
  </si>
  <si>
    <t>Pushpa B.V.</t>
  </si>
  <si>
    <t>1SI09PGN01</t>
  </si>
  <si>
    <t>Numerical Modeling of Natural Convection in a Cylindrical Annular Cavity with Thin Heated Plate</t>
  </si>
  <si>
    <t>bvpushpa21@gmail.com</t>
  </si>
  <si>
    <t>Kemparaju S.</t>
  </si>
  <si>
    <t>1SI07PGN01</t>
  </si>
  <si>
    <t>Natural Convection Heat Transfer in a Vertical Cylindrical Annulus with Two Dimensional Discrete, Heating: A Numerical Study</t>
  </si>
  <si>
    <t>s_kempraju@hotmail.com</t>
  </si>
  <si>
    <t>Girish V.R .</t>
  </si>
  <si>
    <t>1SI11PGM01</t>
  </si>
  <si>
    <t xml:space="preserve">Results on Domination in Graph Theory </t>
  </si>
  <si>
    <t xml:space="preserve">Dr. P Usha </t>
  </si>
  <si>
    <t>PES School of Engineering, Bengaluru</t>
  </si>
  <si>
    <t>girishvri@pes.edu</t>
  </si>
  <si>
    <t>Raghavendra K</t>
  </si>
  <si>
    <t>1SI13PGN01</t>
  </si>
  <si>
    <t>A Study on R# Closed Sets in Topological Spaces</t>
  </si>
  <si>
    <t xml:space="preserve">Dr. Basavaraj M Ittanagi </t>
  </si>
  <si>
    <t xml:space="preserve">No.FS6-113/1, VinayakaNagar, Gouribidanur(Town), Chikkaballapur - 561208
</t>
  </si>
  <si>
    <t>raghumsc143@gmail.com</t>
  </si>
  <si>
    <t>Govardhan Reddy H G</t>
  </si>
  <si>
    <t>1SI13PGN02</t>
  </si>
  <si>
    <t>A Study on Generalization of Generalized Closed Sets in Topological Spaces</t>
  </si>
  <si>
    <t xml:space="preserve">Hanumanthapura Post, Midigesi(H), Madhugiri(T), Tumkur - 572133
</t>
  </si>
  <si>
    <t>gavardhanareddyhg@gmail.com</t>
  </si>
  <si>
    <t>Veeresha A Sajjanar</t>
  </si>
  <si>
    <t>1SI13PGN03</t>
  </si>
  <si>
    <t>A Study on Weakly Semi Closed Sets in Topological Spaces</t>
  </si>
  <si>
    <t>No.33, St. Antony’s Layout, Near Coffee Board Layout, Hebbal Kempapur, Bengaluru-24</t>
  </si>
  <si>
    <t>veereshasajjan@gmail.com</t>
  </si>
  <si>
    <t>Mohan V</t>
  </si>
  <si>
    <t>1SI13PGN04</t>
  </si>
  <si>
    <t>A Study on Semi α-Regular Weakly Closed Sets in Topological Spaces</t>
  </si>
  <si>
    <t>No.148, Marriyamman Kovil Street, Ottai, Vanur(PO &amp; T.K), Villupuram, Tamilnadu- 605109</t>
  </si>
  <si>
    <t>vengatachalammohan@gmail.com</t>
  </si>
  <si>
    <t>Prakasha K N</t>
  </si>
  <si>
    <t>1SI16PGJ09</t>
  </si>
  <si>
    <t>Some Studies in Algebraic Graph Theory</t>
  </si>
  <si>
    <t xml:space="preserve">Dr. P S K Reddy </t>
  </si>
  <si>
    <t>VVCE, Mysore</t>
  </si>
  <si>
    <t>prakashamaths@gmail.com</t>
  </si>
  <si>
    <t>MBA</t>
  </si>
  <si>
    <t>M Ajoy Kumar</t>
  </si>
  <si>
    <t>1SI10PBN01</t>
  </si>
  <si>
    <t>A Study on Price Discovery and Hedging Effectiveness of Commodity Derivatives Markets in India</t>
  </si>
  <si>
    <t>Dr. M R Shollapur</t>
  </si>
  <si>
    <t>NA</t>
  </si>
  <si>
    <t>ajoymk@gmail.com</t>
  </si>
  <si>
    <t>Muralidhara A</t>
  </si>
  <si>
    <t>1SI10PBM02</t>
  </si>
  <si>
    <t xml:space="preserve">A Study on Effect of Working Capital Management on Financial Performance of Selected Indian Retail Firms </t>
  </si>
  <si>
    <t xml:space="preserve">Development Manager, Business Analytics Unit, Danske IT and Support Services India Private Limited, Bangalore </t>
  </si>
  <si>
    <t>muralidharaa@gmail.com</t>
  </si>
  <si>
    <t>G N Dayananda</t>
  </si>
  <si>
    <t>1SI13PBN02</t>
  </si>
  <si>
    <t xml:space="preserve">Developing A Model for Value Chain of Bio-Diesel in Karnataka Through Supply Chain Integration (Backward and Forward Linkages) </t>
  </si>
  <si>
    <t>Dr. S Panneerselvam</t>
  </si>
  <si>
    <t>No. 296, “Gagama”, 7th Main, Ravikirloskar Layout, Near Jindal, Bangalore-560073</t>
  </si>
  <si>
    <t>gndayanandagn@gmail.com</t>
  </si>
  <si>
    <t>Prashanth G K</t>
  </si>
  <si>
    <t>1SI11PEN04</t>
  </si>
  <si>
    <t>Innovative Methods and Applications of Soft Computing in Ear Bio Metrics</t>
  </si>
  <si>
    <t xml:space="preserve">Dr. M A Jayaram </t>
  </si>
  <si>
    <t>prashanthgk@gmail.com</t>
  </si>
  <si>
    <t>T.M. Kiran Kumar</t>
  </si>
  <si>
    <t>1SI12PEN04</t>
  </si>
  <si>
    <t>Novel Methods and Applications of Soft Computing in Software Effort Estimation</t>
  </si>
  <si>
    <t>tmkiran@yahoo.co.in</t>
  </si>
  <si>
    <t>H.S. Vijaya Kumar</t>
  </si>
  <si>
    <t>1SI12PEN05</t>
  </si>
  <si>
    <t>Innovative Methods and Applications of Soft Computing in Automated Diagnosis and Damage Assessment of Eye Disorders</t>
  </si>
  <si>
    <t>sitvijay@gmail.com</t>
  </si>
  <si>
    <t>Leena H.U.</t>
  </si>
  <si>
    <t>1SI16PEJ01</t>
  </si>
  <si>
    <t>Online Fertilizer Recommendation for Different Crops of Tumkur District through GPS-GIS Based Fertility Maps</t>
  </si>
  <si>
    <t xml:space="preserve">Dr. B G Premasudha </t>
  </si>
  <si>
    <t>Dr. P K Basavaraja, Professor &amp; Scheme Head, Dept. Of Soil Science &amp; Agricultural Chemistry, GKVK, Bengaluru</t>
  </si>
  <si>
    <t>4th Main, 6th Left Cross, Jayanagar West, Tumakuru - 572 103</t>
  </si>
  <si>
    <t>leenalatesh@gmail.com</t>
  </si>
  <si>
    <t>Poornima D</t>
  </si>
  <si>
    <t>1SI15PEJ05</t>
  </si>
  <si>
    <t>Medical Diagnosis of Thyroid Disorders using Ultrasound Images</t>
  </si>
  <si>
    <t xml:space="preserve">Dr. Asha Gowda Karegowda </t>
  </si>
  <si>
    <t>Asst. Professor, RR Institutute of Managagment Studies, Bangalore</t>
  </si>
  <si>
    <t>poornimarajud@gmail.com</t>
  </si>
  <si>
    <t>Pushpalatha K R</t>
  </si>
  <si>
    <t>1SI15PEJ14</t>
  </si>
  <si>
    <t xml:space="preserve">Classificaiton and Grading of Grains using Soft Computing Assisted Machine Learning Techniques  </t>
  </si>
  <si>
    <t>Asst. Professor Grade -II, MCA Institute, Acharya Institute of Technology, Bangalore</t>
  </si>
  <si>
    <t>pushpasumukha@gmail.com</t>
  </si>
  <si>
    <t>Mechanical</t>
  </si>
  <si>
    <t>Umashankar</t>
  </si>
  <si>
    <t>1SI02PMN03</t>
  </si>
  <si>
    <t>Development of Chilled Aluminum Alloy-Silica Glass Particulate Composites and its Property Evaluation</t>
  </si>
  <si>
    <t>Dr. Joel Hemanth</t>
  </si>
  <si>
    <t>MED</t>
  </si>
  <si>
    <t>K S Shashishekhar</t>
  </si>
  <si>
    <t>1SI02PMN01</t>
  </si>
  <si>
    <t>Development and Testing of Chilled Aluminum Alloy-Corundum Particulate Composite for Automotive Applications</t>
  </si>
  <si>
    <t>23-07-2009</t>
  </si>
  <si>
    <t>H.S. Shivashankar</t>
  </si>
  <si>
    <t>1SI03PMM04</t>
  </si>
  <si>
    <t xml:space="preserve">Heat Transfer Problems in Porous and Non Porous Medium in Vertical Cylindrical Annuli </t>
  </si>
  <si>
    <t>Dr. S Sreedhar, IIT Bombay</t>
  </si>
  <si>
    <t>hssmed_sit@yahoo..com</t>
  </si>
  <si>
    <t>N.S. Venkatesha Gupta</t>
  </si>
  <si>
    <t>1SI03PMM03</t>
  </si>
  <si>
    <t xml:space="preserve">Natural Convection Problems in Vertical Concentric Cylindrical Annuli with Internal Heat Generation </t>
  </si>
  <si>
    <t>nsvgupta2000@yaho.com</t>
  </si>
  <si>
    <t>R Suresh</t>
  </si>
  <si>
    <t>1SI02PMM02</t>
  </si>
  <si>
    <t>Fracture Toughness Analysis of Chilled Aluminum Alloy-Quartz Particulate Composites</t>
  </si>
  <si>
    <t>Sathish S</t>
  </si>
  <si>
    <t>1SI08PMN02</t>
  </si>
  <si>
    <t xml:space="preserve">Synthesis and Characterization of Cu-Zn-Ni Shape Memory Alloys </t>
  </si>
  <si>
    <t xml:space="preserve">Dr. U S Mallik </t>
  </si>
  <si>
    <t>Associate Professor, Dept. of Mechanical Engg., Dr. Ambedkar Institute of Technology, Bangalore-560056</t>
  </si>
  <si>
    <t>ssimiitm@yahoo.co.in</t>
  </si>
  <si>
    <t>M Shivashankar</t>
  </si>
  <si>
    <t>1SI08PMM02</t>
  </si>
  <si>
    <t>Nano Fluids for Coolant Applications</t>
  </si>
  <si>
    <t>Dr. K I Parashivamurthy</t>
  </si>
  <si>
    <t>Raju Jadar</t>
  </si>
  <si>
    <t>1SI12PMN02</t>
  </si>
  <si>
    <t>Fabrication and Performance Evaluation of Nanotechnology Integrated Next Generation Automotive Radiator</t>
  </si>
  <si>
    <t xml:space="preserve">Dr. K S Shashi Shekar </t>
  </si>
  <si>
    <t>Dr. S R Manohara, Dept. of Physics, SIT</t>
  </si>
  <si>
    <t>Lecturer, Mechanical Engg., STJIT, Ranebennur, PB Road,  Ranebennur-115</t>
  </si>
  <si>
    <t>raju.jadar@gmail.com</t>
  </si>
  <si>
    <t>Dushyanth Kumar K R</t>
  </si>
  <si>
    <t>1SI10PMN02</t>
  </si>
  <si>
    <t>Performance Enhancement of Engineering Enterprises Through the Application of Lean Supply Chain Principles</t>
  </si>
  <si>
    <t xml:space="preserve">Dr. G S Shiva Shankar </t>
  </si>
  <si>
    <t>Associate Professor, Department of Mechanical Engineering, MCE, Hassan</t>
  </si>
  <si>
    <t>dushyanth@mce.ac.in</t>
  </si>
  <si>
    <t>Shivasiddaramaiah A G</t>
  </si>
  <si>
    <t>1SI11PMM04</t>
  </si>
  <si>
    <t>Synthesis and  Evaluation of Mechanical and Damping Properties of  Quarternary Cu-Al-Be-Mn Shape Memory Alloys</t>
  </si>
  <si>
    <t>agssit@rediffmail.com</t>
  </si>
  <si>
    <t>Siddesh Kumar N G</t>
  </si>
  <si>
    <t>18-07-2013</t>
  </si>
  <si>
    <t>6SI11MSE03</t>
  </si>
  <si>
    <t xml:space="preserve">Investigation on Wear Behaviour &amp; Machining Characteristics of Stir Cast Nano Hybrid Metal Matrix Composites  </t>
  </si>
  <si>
    <t>Associate Professor, Depatrment of Mechanical Engineering, CIT, Gubbi</t>
  </si>
  <si>
    <t>siddi.kummi@gmail.com</t>
  </si>
  <si>
    <t>Integrated Ph.D. (M.Tech. Manufacturing Sc.)</t>
  </si>
  <si>
    <t>Lokesh T</t>
  </si>
  <si>
    <t>1SI08PMN01</t>
  </si>
  <si>
    <t>Synthesis and Characterization of Ultra-Fine Grain Refined Al6061-Gr-Sic Hybrid Composite using Ecap Process</t>
  </si>
  <si>
    <t>S/o Thirtheshappa, Chikkayagati, Hosadurga Taluk , Chitradurga District-577554</t>
  </si>
  <si>
    <t>lokeshtgec@gmail.com</t>
  </si>
  <si>
    <t>Akash</t>
  </si>
  <si>
    <t>6SI12MSE01</t>
  </si>
  <si>
    <t>Synthesis and Characterization of Bio-Composites for Structural Application</t>
  </si>
  <si>
    <t xml:space="preserve">Dr. N S Venkatesha  Gupta </t>
  </si>
  <si>
    <t>Asst. Professor, Dept. of Mech. Engg. , PDA University, Gulbarga</t>
  </si>
  <si>
    <t>akashbiradar@gmail.com</t>
  </si>
  <si>
    <t>Arun S B</t>
  </si>
  <si>
    <t>1SI12PMN06</t>
  </si>
  <si>
    <t>Production Optimization of Various Biodiesel using Heterogeneous Catalyst and Their Characterization &amp; Performance Analysis on Single Cylinder CI Engine</t>
  </si>
  <si>
    <t xml:space="preserve">Dr. R Suresh </t>
  </si>
  <si>
    <t>arunsb2012@gmail.com</t>
  </si>
  <si>
    <t>Sanman S</t>
  </si>
  <si>
    <t>6SI11MSE09</t>
  </si>
  <si>
    <t>Effect of Solidification Behaviour on the Structure and Properties of Aluminum-Boron Carbide Composites</t>
  </si>
  <si>
    <t>Dr. K V Srinivasa Rao</t>
  </si>
  <si>
    <t>Girisha K G</t>
  </si>
  <si>
    <t>6SI12MSE08</t>
  </si>
  <si>
    <t>Development of Wear and Corrosion Resistant Composite Coating for 410 Grand Steel</t>
  </si>
  <si>
    <t>Giridhar S Kukarni</t>
  </si>
  <si>
    <t>23-06-2011</t>
  </si>
  <si>
    <t>1SI11PMM02</t>
  </si>
  <si>
    <t xml:space="preserve">Synthesis and Characterization of Hybrid FRP Composite for its Tribological and Drilling Process </t>
  </si>
  <si>
    <t>Dr. G S Shiva Shankar</t>
  </si>
  <si>
    <t>gsk@cittumkur.org</t>
  </si>
  <si>
    <t>Omkaresh B R</t>
  </si>
  <si>
    <t>1SI13PMN04</t>
  </si>
  <si>
    <t>Optimization of Biodiesel Production from Non-Edible Oil Seeds -Characterization and Performance Analysis on CI Engine</t>
  </si>
  <si>
    <t>omkar@sit.ac.in</t>
  </si>
  <si>
    <t>M S Rajendra Kumar</t>
  </si>
  <si>
    <t>1SI11PMN01</t>
  </si>
  <si>
    <t>Development and Characterization of Graphite-Aluminium Nitride(ALN) Reinforced in AL6061 Alloy Hybrid Metal Matrix Composites</t>
  </si>
  <si>
    <t xml:space="preserve">Dr. Bharath Saikumar </t>
  </si>
  <si>
    <t>Principal, Dr. Madegowda Institute of Technology, KM Doddi, Mandya</t>
  </si>
  <si>
    <t>msrmech@yahoo.co.in</t>
  </si>
  <si>
    <t>Basavaraj M G</t>
  </si>
  <si>
    <t>1SI10PMN06</t>
  </si>
  <si>
    <t>Experimental Study on the Performance of Heat Pump System with Transcritical CO2 Refrigerant</t>
  </si>
  <si>
    <t>Madeva Nagaral</t>
  </si>
  <si>
    <t>1SI10PMN03</t>
  </si>
  <si>
    <t xml:space="preserve">Studies on Mechanical and Tribological Properties of 6061 Aluminium Reinforced with SiC, Al2O3 and Graphite Composites </t>
  </si>
  <si>
    <t xml:space="preserve">Dr. Virupaxi Auradi </t>
  </si>
  <si>
    <t>Design Engineer, Hindustan Aeronauticals Limited, Bangalore</t>
  </si>
  <si>
    <t>madev.nagaral@gmail.com</t>
  </si>
  <si>
    <t>Bharath V</t>
  </si>
  <si>
    <t>1SI15PMJ08</t>
  </si>
  <si>
    <t>Studies on Microstructural and Mechanical Properties of 2014Al Alloy Reinforced with Al2O3</t>
  </si>
  <si>
    <t>Assistant Professor, Brindavan College of Engineering, Bangalore</t>
  </si>
  <si>
    <t>bharathv88@gmail.com</t>
  </si>
  <si>
    <t>Anil K C</t>
  </si>
  <si>
    <t>1SI15PMJ07</t>
  </si>
  <si>
    <t>Synthesis and Characterization of Red Mud &amp; Graphite Reinforced Aluminum Matrix Hybrid Composite</t>
  </si>
  <si>
    <t>Ranganath Swamy M K</t>
  </si>
  <si>
    <t>1SI15PMJ01</t>
  </si>
  <si>
    <t>Synthesis and Characterization of Shape Memory Polymers</t>
  </si>
  <si>
    <t>s/o Kenchappa R, #244, BH Road, Madihalli, Tiptur Taluk, Tumkur</t>
  </si>
  <si>
    <t>ranganath6686@gmail.com</t>
  </si>
  <si>
    <t>Gopal Krishna U B</t>
  </si>
  <si>
    <t>1SI15PMJ11</t>
  </si>
  <si>
    <t xml:space="preserve">Preparation &amp; Evaluation of Mechanical, Wear Properties of AL-7075 Reinforced with WC-CO Hybrid Metal Matrix Composites </t>
  </si>
  <si>
    <t xml:space="preserve">Dr. B Vasudeva </t>
  </si>
  <si>
    <t>Assistant Professor, Dept. of Mech. Engg., Alva's Institute of Engg. Technology, Shobhavana Campus, Mijar, Moodabidre, Dakshina Kannada - 574225</t>
  </si>
  <si>
    <t>gopalkrishnaub@gmail.com</t>
  </si>
  <si>
    <t>Mahendra M Dhongadi</t>
  </si>
  <si>
    <t>1SI11PMM03</t>
  </si>
  <si>
    <t>Effect of Inlet Distortion and Obstruction in Flows  into a Gas Turbine and the Model Studies using a Ducted Fan Setup for Performance Characteristics</t>
  </si>
  <si>
    <t>Physics</t>
  </si>
  <si>
    <t>Deepa H.R.</t>
  </si>
  <si>
    <t>1SI09PGM01</t>
  </si>
  <si>
    <t>Photophysical Studies of Some Organic Molecules</t>
  </si>
  <si>
    <t>Dr. Suresh Kumar H M</t>
  </si>
  <si>
    <t>Associate Professor, Department of Physics, BNMIT, Bangalore</t>
  </si>
  <si>
    <t>deepa_rshankar@yahoo.com</t>
  </si>
  <si>
    <t>Jagadeesh M.R.</t>
  </si>
  <si>
    <t>1SI10PGM01</t>
  </si>
  <si>
    <t>Growth and Characterization of Some Organic Crystals for NLO Applications</t>
  </si>
  <si>
    <t>Associate Professor, Department of Physics, Jain Engg. College, Davanagere</t>
  </si>
  <si>
    <t>mrj.shyagale@gmail.com</t>
  </si>
  <si>
    <t>Jana Basavaraja</t>
  </si>
  <si>
    <t>1SI08PGN02</t>
  </si>
  <si>
    <t>Study of Photo Physical Properties of Some Organic Molecules</t>
  </si>
  <si>
    <t>Assistant Professor, PES-PU College, Shivamogga</t>
  </si>
  <si>
    <t xml:space="preserve">janabraj@gmail.com </t>
  </si>
  <si>
    <t>Shubha A</t>
  </si>
  <si>
    <t>1SI16PGJ01</t>
  </si>
  <si>
    <t>Studies on Electrical, Thermal and Optical Properties of Nanocomposites based on Poly (2-Ethyl-2-Oxazoline)-Polyvinylpyrrolidone Binary Polymer System</t>
  </si>
  <si>
    <t>Dr. S R Manohara</t>
  </si>
  <si>
    <t>W/o Nagaraj B. R., Ranganatha Swamy Nilaya, 3rd Main, 4th Cross, Gokula Extension,  Kyathsandra Post, Tumkur – 572 104</t>
  </si>
  <si>
    <t>shubhaas83@gmail.com</t>
  </si>
  <si>
    <t>Dileep M.S.</t>
  </si>
  <si>
    <t>1SI13PGN06</t>
  </si>
  <si>
    <t>Crystal growth &amp; characterization of some doped organic molecules</t>
  </si>
  <si>
    <t xml:space="preserve">Dr. Suresh Kumar H M </t>
  </si>
  <si>
    <t>Assistant Professir, Sir MVIT, Bangalore</t>
  </si>
  <si>
    <t>dileepshine@gmail.com</t>
  </si>
  <si>
    <t>9553040735 / 9663040735</t>
  </si>
  <si>
    <t>M C Chandrashekar</t>
  </si>
  <si>
    <t>1SI11PEN05</t>
  </si>
  <si>
    <t>Fabrication and Electrical Characterization of Single Walled Carbon Nanotube based Thin Film Transistors</t>
  </si>
  <si>
    <t xml:space="preserve">Dr. K C Narasimhamurthy </t>
  </si>
  <si>
    <t>Assistant Professor, Dept. of EC, SSIT, Tumkur</t>
  </si>
  <si>
    <t xml:space="preserve">mcchandrshekar@ssit.edu.in </t>
  </si>
  <si>
    <t>Santhosh B</t>
  </si>
  <si>
    <t>1SI12PEN02</t>
  </si>
  <si>
    <t>Development of Algorithms for Secured Medical Image Analysis</t>
  </si>
  <si>
    <t xml:space="preserve">Dr. K Viswanath </t>
  </si>
  <si>
    <t xml:space="preserve">Assistant Professor, Dept. of TCE, Dayanand Sagar College of Engg., Bangalore </t>
  </si>
  <si>
    <t>santhoshmahtre@gmail.com</t>
  </si>
  <si>
    <t>Mahadevareddy</t>
  </si>
  <si>
    <t>1SI15PMJ03</t>
  </si>
  <si>
    <t>Preparation and Mechanical Characterization of Epoxy Reinforced with Pineapple Leaf
Fiber, Graphite and Silicon Carbide Hybrid Composites</t>
  </si>
  <si>
    <t xml:space="preserve">Dr. B Adaveesh </t>
  </si>
  <si>
    <t xml:space="preserve">Asst. Prof., Dept. of Mech. Engg., Ashok Rao Mane Group of Institutions, N.H.4, Vathar, Kollapur </t>
  </si>
  <si>
    <t>mgreddykudge04@gmail.com</t>
  </si>
  <si>
    <t>8983556050, 9902330893</t>
  </si>
  <si>
    <t>Siddalinga Prasad T. S</t>
  </si>
  <si>
    <t>1SI12PMN03</t>
  </si>
  <si>
    <t xml:space="preserve">Characterization and property evaluation of forged cutting tools for different industrial application </t>
  </si>
  <si>
    <t xml:space="preserve">Dr. H S Shivashankar </t>
  </si>
  <si>
    <t>Dept. of Mechanical Engineering, KIT, Tiptur</t>
  </si>
  <si>
    <t>siddu48@gmail.com</t>
  </si>
  <si>
    <t>Channakeshava Naik</t>
  </si>
  <si>
    <t>1SI19PME01</t>
  </si>
  <si>
    <t xml:space="preserve">Design fabrication and Performance Evaluation of Pebble Solar Thermal Collector </t>
  </si>
  <si>
    <t>#37, Sri Durga Nilaya, 4th Main, 4th Cross, Near Basava Bavana, Siddarameswara Extension, Tumkur-572103</t>
  </si>
  <si>
    <t>channakeshavanaik.n@gmail.com</t>
  </si>
  <si>
    <t>Rachan D Shekar</t>
  </si>
  <si>
    <t>1SI13PMN02</t>
  </si>
  <si>
    <t>Experimental study on Performance, emission and Combustion characteristics of Diesel Engine working on Bio-Diesel with the addition of H2 O2 and Combustion Analysis using CFD</t>
  </si>
  <si>
    <t xml:space="preserve">Dr. H R Purushothama </t>
  </si>
  <si>
    <t>Asssistant Professor,  Department of Mechanical Engg., Adhic hunchangiri  Institute of Technology, Chikkamagalur</t>
  </si>
  <si>
    <t>rachandshekar@gmail.com</t>
  </si>
  <si>
    <t>Praveen Kumar P S</t>
  </si>
  <si>
    <t>1SI17PEA04</t>
  </si>
  <si>
    <t>Robust Speaker Identification in the Context of text-Independent by Collecting the Real-Time speech Data under Noisy and Reverberant Environment</t>
  </si>
  <si>
    <t>Shamba Nilaya, Behind Govt. Hospital, S.B.Extension, 2nd Cross, Gubbi-572 216</t>
  </si>
  <si>
    <t>pravin227@gmail.com</t>
  </si>
  <si>
    <t>Mala S</t>
  </si>
  <si>
    <t>1SI18PIT01</t>
  </si>
  <si>
    <t>Synthesis and Characterization of Indium Tin Oxide Thin Film for Pressure Sensor</t>
  </si>
  <si>
    <t xml:space="preserve">Dr. Latha H K E </t>
  </si>
  <si>
    <t>mala.s28@gmail.com</t>
  </si>
  <si>
    <t>Thara D K</t>
  </si>
  <si>
    <t>1SI17PEA07</t>
  </si>
  <si>
    <t>Computer Aided Diagnosis System for Epileptic Disease Detection using Deep Learning Approach</t>
  </si>
  <si>
    <t>Assistant Professor, Dept. of ISE, CIT Tumkur</t>
  </si>
  <si>
    <t>tarakmurthy10@gmail.com</t>
  </si>
  <si>
    <t>Arunkumar T R</t>
  </si>
  <si>
    <t>1SI11PEN07</t>
  </si>
  <si>
    <t xml:space="preserve">Automatic Recognition, Classification and Estimation of Different Types of Psoriasis Disorder </t>
  </si>
  <si>
    <t>Asst. Professor, Dept. of Comp. Science, Rani Chennamma University, Belgaum</t>
  </si>
  <si>
    <t>arunkumar.t.r@gmail.com</t>
  </si>
  <si>
    <t>Thanuja M Y</t>
  </si>
  <si>
    <t>1SI16PGJ10</t>
  </si>
  <si>
    <t xml:space="preserve">Development of biophysical characterisation of cell membrane derived nano carrier for active targeted drug delivery </t>
  </si>
  <si>
    <t xml:space="preserve">Dr. Sudhir H Ranganath </t>
  </si>
  <si>
    <t>Asst. Professor, Dept. of Nanotechnology, Swarnadhara Engineering College, Godavari West, Andhra Pradesh</t>
  </si>
  <si>
    <t>thanuja08@gmail.com</t>
  </si>
  <si>
    <t>Manukumar K.N.</t>
  </si>
  <si>
    <t>1SI16PGJ04</t>
  </si>
  <si>
    <t>Facile synthesis of metal oxides/sulphides nanomaterial-reduced Graphene oxide hybrid nanomaterial: applications to lithium batteries and Photo catalytic activities</t>
  </si>
  <si>
    <t xml:space="preserve">S/o Nagaraj K H, Ranganatha Nilaya, Kuvempu Nagara,Kote, Chikkamagaluru-577 101
</t>
  </si>
  <si>
    <t>manukumarkn88@gmail.com</t>
  </si>
  <si>
    <t>T. Jayalakshmi</t>
  </si>
  <si>
    <t>13-02-2017</t>
  </si>
  <si>
    <t>1SI17PGA05</t>
  </si>
  <si>
    <t>Synthesis of Pure / Doped metal oxides or metal oxide – rGO hybrid nano materials: Applications to lithium battery and photo catalytic activity</t>
  </si>
  <si>
    <t>D/o T. Shankar Reddy, Venkatathimmapuram (village), Dharmavaram (mandal), Anantapur(dist), Andhrapradesh (state), Pin code: 515671</t>
  </si>
  <si>
    <t>jayareddy521@gmail.com</t>
  </si>
  <si>
    <t>Manjushree S.G.</t>
  </si>
  <si>
    <t>1SI17PGA04</t>
  </si>
  <si>
    <t>Synthesis, Characterization of Nano Metal Oxides, Evaluation of their Catalytic and Electro catalytic Performance</t>
  </si>
  <si>
    <t xml:space="preserve">Dr. V Udaya Kumar </t>
  </si>
  <si>
    <t>D/o Gangadharaiah, Thimmalapura, Panchanahalli, Kadur (TQ), Chickkamagalure (Dist) Pin 577182</t>
  </si>
  <si>
    <t>manjushr811@gmail.com</t>
  </si>
  <si>
    <t>Pavithra N.S.</t>
  </si>
  <si>
    <t>1SI16PGJ05</t>
  </si>
  <si>
    <t xml:space="preserve">Synthesis of metal oxide nanoparticles: Photocatalytic and Biological Applications </t>
  </si>
  <si>
    <t xml:space="preserve">C/o Ramaiah R, Doddasarangi Palya, Kambathnahalli Post, Gulur Hobli, Tumkur Taluk, Tumkur District- 572118
</t>
  </si>
  <si>
    <t>pavins.chem@gmail.com</t>
  </si>
  <si>
    <t>Nagaraju K R</t>
  </si>
  <si>
    <t>1SI16PGJ11</t>
  </si>
  <si>
    <t>Mathematical Modelling of Newtonian/Non-Newtonian Fluid Flow due to Stretching / Shrinking Sheet with Heat Transfer</t>
  </si>
  <si>
    <t>Dr. M.Siddalinga Prasad</t>
  </si>
  <si>
    <t>Govt. Engineering College, Hassan</t>
  </si>
  <si>
    <t>rajnagkr@gmail.com</t>
  </si>
  <si>
    <t>ChaNGE OF COLLEGE to SIT</t>
  </si>
  <si>
    <t>Mohsina Taj</t>
  </si>
  <si>
    <t>1SI17PGA03</t>
  </si>
  <si>
    <t>Development and Characterization of Electronically Conducting Polymer Nanocomposites based on Poly(3,4-Ethylenedioxythiophene) and their Application</t>
  </si>
  <si>
    <t>D/o Ajas Pasha, No. 100, Srikanteshwara Extension, 7th Ward Linganahalli, Madugiri – 572 132, Tumakuru (District)</t>
  </si>
  <si>
    <t>mohsinataj786@gmail.com</t>
  </si>
  <si>
    <t>Suresh Kumar B</t>
  </si>
  <si>
    <t>1SI12PGN08</t>
  </si>
  <si>
    <t xml:space="preserve">Growth and Characterization of Some Doped Nonlinear Optical Crystals </t>
  </si>
  <si>
    <t>Assistant Professor, Mahesh PU College, Tumakuru</t>
  </si>
  <si>
    <t>sureshnuclear@gmail.com</t>
  </si>
  <si>
    <t>Kumaresh Sheelavant</t>
  </si>
  <si>
    <t>6SI12SCN06</t>
  </si>
  <si>
    <t>Development of Energy Efficient and Intelligent Protocols for Cognitive Radio Sensor Networks</t>
  </si>
  <si>
    <t xml:space="preserve">Dr. R Sumathi, Professor, Dept. of CSE  </t>
  </si>
  <si>
    <t>896/31, 2nd Main, 12th Cross, Opp Manapuram Gold Loan, Mahalakshmi Layout, Bangalore-560086</t>
  </si>
  <si>
    <t>kums999@gmail.com</t>
  </si>
  <si>
    <t>Manu T U</t>
  </si>
  <si>
    <t>1SI18PBA04</t>
  </si>
  <si>
    <t>Branding of B-Schools: A Study of Stakeholders Expectations with Special Reference to Karnataka State</t>
  </si>
  <si>
    <t>manutu@sit.ac.in</t>
  </si>
  <si>
    <t>C Poornima</t>
  </si>
  <si>
    <t>1SI18PME01</t>
  </si>
  <si>
    <t>Synthesis and Characterization of Polypropylene Reinforced with Basalt Fiber and Ethylene Propylene Diene Monomer Hybrid Composite and Optimization of Abrasive Water Jet Cutting Process Parameters</t>
  </si>
  <si>
    <t>poornima0110@yahoo.com</t>
  </si>
  <si>
    <t>Shashikiran S</t>
  </si>
  <si>
    <t>1SI15PEJ01</t>
  </si>
  <si>
    <t xml:space="preserve">Investigation of Methods for Image Reconstruction using Sparisty </t>
  </si>
  <si>
    <t>Dept. of  TC, JNNCE, Shivamoga</t>
  </si>
  <si>
    <t>shashisurya81@gmail.com</t>
  </si>
  <si>
    <t>Anupama C</t>
  </si>
  <si>
    <t>1SI18PBT01</t>
  </si>
  <si>
    <t>Effect of Oxidative Stress on the Barrier Function of Corneal Endothelium</t>
  </si>
  <si>
    <t>Dr. Abhijith S R, Dept. of Biotechnology, MSRIT, Bengaluru</t>
  </si>
  <si>
    <t>canusri@rediffmail.com, anupama83@sit.ac.in</t>
  </si>
  <si>
    <t>Geetha M.</t>
  </si>
  <si>
    <t>1SI17PEA01</t>
  </si>
  <si>
    <t>Machine Learning Based Crop Pattern Mapping and Yield Estimation Using Remote Sensing and GIS Technologies</t>
  </si>
  <si>
    <t>Asst. Professor, Dept of MCA , BIET, Davangere</t>
  </si>
  <si>
    <t>bmgeethamallad@gmail.com</t>
  </si>
  <si>
    <t>Shilpashree P.S.</t>
  </si>
  <si>
    <t>1SI19PEC01</t>
  </si>
  <si>
    <t>Analysis of Corneal Images using Machine Learning Techniques</t>
  </si>
  <si>
    <t>shilpa.sit@gmail.com</t>
  </si>
  <si>
    <t>Anitha C.L.</t>
  </si>
  <si>
    <t>1SI16PEJ12</t>
  </si>
  <si>
    <t>Design and Development of Energy Efficient Data Aggregation and Data Dissemination Protocols in Wireless Sensor Networks using Artificial Intelligence Based Techniques</t>
  </si>
  <si>
    <t>Asst. Professor, Dept. of CSE, KIT, Tiptur</t>
  </si>
  <si>
    <t>Ashwini B P</t>
  </si>
  <si>
    <t>1SI19PCS01</t>
  </si>
  <si>
    <t>Modeling Public Transit Data for Managing Traffic in Tumakuru City using Machine Learning Techniques</t>
  </si>
  <si>
    <t>Dr. R Sumathi, Professor, Dept. of CSE</t>
  </si>
  <si>
    <t>R M Savithramma</t>
  </si>
  <si>
    <t>1SI19PCS03</t>
  </si>
  <si>
    <t>Modeling Automobile Traffic and Evolving Transit Signal Priority Strategies for Tumakuru City using Machine Learning Techniques</t>
  </si>
  <si>
    <t>VineethKkumar T V</t>
  </si>
  <si>
    <t>1SI19PME02</t>
  </si>
  <si>
    <t>Influence of MWCNT and Egg Shell Powder on Mechanical and Bio-compatible Properties of PMMA Bone Cement for Orthopedic Applications</t>
  </si>
  <si>
    <t xml:space="preserve">Dr. N Shanmuga Priya </t>
  </si>
  <si>
    <t>Dr. Arun S., Scientist, Centre For Societal Missions And Special Technologies, CSIR-NAL, Bengaluru</t>
  </si>
  <si>
    <t>Ravindranath C.</t>
  </si>
  <si>
    <t>1SI13PCN01</t>
  </si>
  <si>
    <t xml:space="preserve">Hydrological Studies of Kunigal Taluk, Tumkur District using Remote Sensing (RS) and Geographical Information System (GIS) </t>
  </si>
  <si>
    <t>Dr. G Veerappa Devaru</t>
  </si>
  <si>
    <t xml:space="preserve">Dr. Nandeesha </t>
  </si>
  <si>
    <t>Assistant Professor, SJCIT, Chikkaballapur</t>
  </si>
  <si>
    <t>Kishan Chand T R</t>
  </si>
  <si>
    <t>1SI17PEA02</t>
  </si>
  <si>
    <t>Fabrication and Characterization of Vanadium Oxide Thin Film Strain Gauge Pressure Sensor</t>
  </si>
  <si>
    <t xml:space="preserve">Dr. H M Kalpana </t>
  </si>
  <si>
    <t>Chandama nilaya, 5th cross,Vidyanagar, Tumkur- 572 103</t>
  </si>
  <si>
    <t>Dayananda Kumar N C</t>
  </si>
  <si>
    <t>1SI16PEJ08</t>
  </si>
  <si>
    <t>Development of Algorithms for 3D Hand Gesture Recognition Using Depth Map</t>
  </si>
  <si>
    <t>Dr. R.Dinesh, Principal Engineer , Samsung , Samsung Electro Mechanics Software India Pvt. Ltd., Bangalore</t>
  </si>
  <si>
    <t>Lead Engineer, Samsung Electromechanics Co. Ltd., World Trade Centre, Near Brigade Gateway, Bangalore-560 045</t>
  </si>
  <si>
    <t>Sheethal Kumar M</t>
  </si>
  <si>
    <t>1SI17PBA01</t>
  </si>
  <si>
    <t>Factors Involved in Assessment of Requirement Elicitation Techniques Adopting Agile Method</t>
  </si>
  <si>
    <t>Justice K S Hegde Institute of Management, Udupi</t>
  </si>
  <si>
    <t>Vijayalakshmi M</t>
  </si>
  <si>
    <t>1SI18PBA02</t>
  </si>
  <si>
    <t xml:space="preserve">Social Media Usage On Purchase Intention Towards Online Buying Among Millennials </t>
  </si>
  <si>
    <t>Dr. C Somashekar</t>
  </si>
  <si>
    <t>Panchavati, 5th Cross, TPK Road, Spoorthy Layout, Spathagiri Extension, Tumakuru</t>
  </si>
  <si>
    <t>Prathap B N</t>
  </si>
  <si>
    <t>1SI13PBN01</t>
  </si>
  <si>
    <t>A Study On Customer Shift From Unorganised To Organised Food Retailing In Tier II and Tier III Cities Of Karnataka</t>
  </si>
  <si>
    <t>Sr. Lecturer, Department of MBA, Shridevi Institute of Engineering &amp; Technology, Tumkur-572106</t>
  </si>
  <si>
    <t>Harshavardhana C N</t>
  </si>
  <si>
    <t>1SI18PMA02</t>
  </si>
  <si>
    <t xml:space="preserve">Contributions to Some Interesting Topics in the Theory of Graphs </t>
  </si>
  <si>
    <t xml:space="preserve">GFGC for Women, Holenarsipura </t>
  </si>
  <si>
    <t>Praveen N</t>
  </si>
  <si>
    <t>1SI19PME04</t>
  </si>
  <si>
    <t>Synthesis of Cu-Al-Mn Ternary Shape Memory Alloys and Optimization of Machinability Parameters for CNC Machining and Wire EDM</t>
  </si>
  <si>
    <t>_</t>
  </si>
  <si>
    <t>Siddeshwara Nagar, 5th Cross, Yellapura, Tumkur-572105</t>
  </si>
  <si>
    <t>Manjunatha Swamy K M</t>
  </si>
  <si>
    <t>6SI19MME02</t>
  </si>
  <si>
    <t>Experimental Investigations on Diesel Engine using Nanoparticles Blended Biodiesel</t>
  </si>
  <si>
    <t>Dr. Manjunath H, MED</t>
  </si>
  <si>
    <t>Integrated PhD (M.Tech. Thermal Power Engineeering)</t>
  </si>
  <si>
    <t>Janardhan L</t>
  </si>
  <si>
    <t>1SI16PMJ10</t>
  </si>
  <si>
    <t xml:space="preserve">Investigation on effect of the cutting parameters on surface integrity and tool life in High speed machining of super duplex stainless steel </t>
  </si>
  <si>
    <t>Dr. Chandrappa K</t>
  </si>
  <si>
    <t>Dr. Suresh R, Prof., Dept. of Mechanical Engg., M S Ramaiah University of Advanced Studies, Bangalore</t>
  </si>
  <si>
    <t>Research Center</t>
  </si>
  <si>
    <t>Total</t>
  </si>
  <si>
    <t>FT - M</t>
  </si>
  <si>
    <t>FT - F</t>
  </si>
  <si>
    <t>FT - Total</t>
  </si>
  <si>
    <t>PT - M</t>
  </si>
  <si>
    <t>PT - F</t>
  </si>
  <si>
    <t>PT - Total</t>
  </si>
  <si>
    <t>Grand Total</t>
  </si>
  <si>
    <t>Total Male</t>
  </si>
  <si>
    <t>Total Female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</si>
</sst>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m/yyyy"/>
  </numFmts>
  <fonts count="15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9"/>
      <name val="Aptos Narrow"/>
      <family val="2"/>
      <scheme val="minor"/>
    </font>
    <font>
      <b/>
      <sz val="12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name val="Aptos Narrow"/>
      <family val="2"/>
      <scheme val="minor"/>
    </font>
    <font>
      <u/>
      <sz val="9.9"/>
      <color theme="10"/>
      <name val="Calibri"/>
      <family val="2"/>
    </font>
    <font>
      <u/>
      <sz val="9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10"/>
      <name val="Arial"/>
      <family val="2"/>
    </font>
    <font>
      <b/>
      <sz val="9"/>
      <color rgb="FFFF0000"/>
      <name val="Aptos Narrow"/>
      <family val="2"/>
      <scheme val="minor"/>
    </font>
    <font>
      <sz val="12"/>
      <name val="Aptos Narrow"/>
      <family val="2"/>
      <scheme val="minor"/>
    </font>
    <font>
      <sz val="14"/>
      <name val="Aptos Narrow"/>
      <family val="2"/>
      <scheme val="minor"/>
    </font>
    <font>
      <b/>
      <sz val="14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0" fontId="9" fillId="0" borderId="0">
      <alignment wrapText="1"/>
    </xf>
  </cellStyleXfs>
  <cellXfs count="81">
    <xf numFmtId="0" fontId="0" fillId="0" borderId="0" xfId="0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left" vertical="top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14" fontId="2" fillId="0" borderId="4" xfId="0" applyNumberFormat="1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4" xfId="0" applyFont="1" applyBorder="1" applyAlignment="1">
      <alignment horizontal="left" vertical="top" wrapText="1"/>
    </xf>
    <xf numFmtId="0" fontId="7" fillId="0" borderId="4" xfId="1" applyFont="1" applyFill="1" applyBorder="1" applyAlignment="1" applyProtection="1">
      <alignment horizontal="left" vertical="top"/>
    </xf>
    <xf numFmtId="0" fontId="2" fillId="0" borderId="6" xfId="0" applyFont="1" applyBorder="1" applyAlignment="1">
      <alignment horizontal="left" vertical="top"/>
    </xf>
    <xf numFmtId="14" fontId="2" fillId="0" borderId="4" xfId="0" applyNumberFormat="1" applyFont="1" applyBorder="1" applyAlignment="1">
      <alignment horizontal="center" vertical="top" wrapText="1"/>
    </xf>
    <xf numFmtId="17" fontId="2" fillId="0" borderId="4" xfId="0" applyNumberFormat="1" applyFont="1" applyBorder="1" applyAlignment="1">
      <alignment horizontal="left" vertical="top" wrapText="1"/>
    </xf>
    <xf numFmtId="17" fontId="2" fillId="0" borderId="4" xfId="0" applyNumberFormat="1" applyFont="1" applyBorder="1" applyAlignment="1">
      <alignment horizontal="center" vertical="top" wrapText="1"/>
    </xf>
    <xf numFmtId="0" fontId="7" fillId="0" borderId="4" xfId="2" applyFont="1" applyFill="1" applyBorder="1" applyAlignment="1">
      <alignment horizontal="left" vertical="top"/>
    </xf>
    <xf numFmtId="17" fontId="7" fillId="0" borderId="4" xfId="1" applyNumberFormat="1" applyFont="1" applyFill="1" applyBorder="1" applyAlignment="1" applyProtection="1">
      <alignment horizontal="left" vertical="top" wrapText="1"/>
    </xf>
    <xf numFmtId="17" fontId="7" fillId="0" borderId="4" xfId="2" applyNumberFormat="1" applyFont="1" applyFill="1" applyBorder="1" applyAlignment="1" applyProtection="1">
      <alignment horizontal="left" vertical="top"/>
    </xf>
    <xf numFmtId="17" fontId="2" fillId="0" borderId="4" xfId="0" applyNumberFormat="1" applyFont="1" applyBorder="1" applyAlignment="1">
      <alignment horizontal="center" vertical="top"/>
    </xf>
    <xf numFmtId="0" fontId="7" fillId="0" borderId="4" xfId="2" applyFont="1" applyFill="1" applyBorder="1" applyAlignment="1" applyProtection="1">
      <alignment horizontal="left" vertical="top"/>
    </xf>
    <xf numFmtId="0" fontId="4" fillId="0" borderId="0" xfId="0" applyFont="1"/>
    <xf numFmtId="0" fontId="2" fillId="0" borderId="4" xfId="1" applyFont="1" applyFill="1" applyBorder="1" applyAlignment="1" applyProtection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7" fillId="0" borderId="4" xfId="1" applyFont="1" applyBorder="1" applyAlignment="1" applyProtection="1">
      <alignment horizontal="left" vertical="top"/>
    </xf>
    <xf numFmtId="164" fontId="2" fillId="0" borderId="4" xfId="0" applyNumberFormat="1" applyFont="1" applyBorder="1" applyAlignment="1">
      <alignment horizontal="center" vertical="top"/>
    </xf>
    <xf numFmtId="0" fontId="7" fillId="0" borderId="4" xfId="1" applyFont="1" applyFill="1" applyBorder="1" applyAlignment="1" applyProtection="1">
      <alignment horizontal="left" vertical="top" wrapText="1"/>
    </xf>
    <xf numFmtId="0" fontId="7" fillId="0" borderId="4" xfId="2" applyFont="1" applyFill="1" applyBorder="1" applyAlignment="1">
      <alignment horizontal="left" vertical="top" wrapText="1"/>
    </xf>
    <xf numFmtId="0" fontId="2" fillId="0" borderId="4" xfId="0" quotePrefix="1" applyFont="1" applyBorder="1" applyAlignment="1">
      <alignment horizontal="left" vertical="top"/>
    </xf>
    <xf numFmtId="0" fontId="2" fillId="0" borderId="4" xfId="0" quotePrefix="1" applyFont="1" applyBorder="1" applyAlignment="1">
      <alignment horizontal="center" vertical="top"/>
    </xf>
    <xf numFmtId="0" fontId="2" fillId="0" borderId="6" xfId="0" applyFont="1" applyBorder="1" applyAlignment="1">
      <alignment vertical="top" wrapText="1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7" fillId="0" borderId="4" xfId="1" applyFont="1" applyBorder="1" applyAlignment="1" applyProtection="1">
      <alignment horizontal="left" vertical="top" wrapText="1"/>
    </xf>
    <xf numFmtId="0" fontId="8" fillId="0" borderId="0" xfId="0" applyFont="1" applyAlignment="1">
      <alignment vertical="top"/>
    </xf>
    <xf numFmtId="17" fontId="2" fillId="0" borderId="7" xfId="0" applyNumberFormat="1" applyFont="1" applyBorder="1" applyAlignment="1">
      <alignment horizontal="left" vertical="top" wrapText="1"/>
    </xf>
    <xf numFmtId="0" fontId="7" fillId="0" borderId="7" xfId="1" applyFont="1" applyFill="1" applyBorder="1" applyAlignment="1" applyProtection="1">
      <alignment horizontal="left" vertical="top"/>
    </xf>
    <xf numFmtId="0" fontId="2" fillId="0" borderId="4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2" fillId="0" borderId="0" xfId="0" applyFont="1" applyAlignment="1">
      <alignment vertical="top" wrapText="1"/>
    </xf>
    <xf numFmtId="0" fontId="2" fillId="0" borderId="4" xfId="3" quotePrefix="1" applyFont="1" applyBorder="1" applyAlignment="1">
      <alignment horizontal="center" vertical="top"/>
    </xf>
    <xf numFmtId="0" fontId="2" fillId="0" borderId="7" xfId="0" applyFont="1" applyBorder="1" applyAlignment="1">
      <alignment horizontal="left" vertical="top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left" vertical="top" wrapText="1"/>
    </xf>
    <xf numFmtId="14" fontId="2" fillId="0" borderId="7" xfId="0" applyNumberFormat="1" applyFont="1" applyBorder="1" applyAlignment="1">
      <alignment horizontal="center" vertical="top"/>
    </xf>
    <xf numFmtId="0" fontId="7" fillId="0" borderId="7" xfId="1" applyFont="1" applyFill="1" applyBorder="1" applyAlignment="1" applyProtection="1">
      <alignment horizontal="left" vertical="top" wrapText="1"/>
    </xf>
    <xf numFmtId="15" fontId="2" fillId="0" borderId="4" xfId="0" applyNumberFormat="1" applyFont="1" applyBorder="1" applyAlignment="1">
      <alignment horizontal="center" vertical="top" wrapText="1"/>
    </xf>
    <xf numFmtId="0" fontId="4" fillId="0" borderId="4" xfId="0" applyFont="1" applyBorder="1" applyAlignment="1">
      <alignment vertical="top"/>
    </xf>
    <xf numFmtId="0" fontId="6" fillId="0" borderId="4" xfId="1" applyBorder="1" applyAlignment="1" applyProtection="1">
      <alignment vertical="top"/>
    </xf>
    <xf numFmtId="0" fontId="2" fillId="0" borderId="4" xfId="0" quotePrefix="1" applyFont="1" applyBorder="1" applyAlignment="1">
      <alignment horizontal="left" vertical="top" wrapText="1"/>
    </xf>
    <xf numFmtId="14" fontId="2" fillId="0" borderId="4" xfId="0" quotePrefix="1" applyNumberFormat="1" applyFont="1" applyBorder="1" applyAlignment="1">
      <alignment horizontal="center" vertical="top"/>
    </xf>
    <xf numFmtId="14" fontId="4" fillId="0" borderId="0" xfId="0" applyNumberFormat="1" applyFont="1" applyAlignment="1">
      <alignment horizontal="center" vertical="top"/>
    </xf>
    <xf numFmtId="14" fontId="2" fillId="0" borderId="0" xfId="0" applyNumberFormat="1" applyFont="1" applyAlignment="1">
      <alignment horizontal="center" vertical="top"/>
    </xf>
    <xf numFmtId="0" fontId="10" fillId="0" borderId="0" xfId="0" applyFont="1"/>
    <xf numFmtId="0" fontId="2" fillId="0" borderId="0" xfId="0" applyFont="1" applyAlignment="1">
      <alignment horizontal="center" vertical="top" wrapText="1"/>
    </xf>
    <xf numFmtId="14" fontId="2" fillId="0" borderId="0" xfId="0" applyNumberFormat="1" applyFont="1" applyAlignment="1">
      <alignment horizontal="center" vertical="top" wrapText="1"/>
    </xf>
    <xf numFmtId="0" fontId="7" fillId="0" borderId="0" xfId="2" applyFont="1" applyFill="1" applyBorder="1" applyAlignment="1">
      <alignment horizontal="left" vertical="top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vertical="top"/>
    </xf>
    <xf numFmtId="14" fontId="3" fillId="0" borderId="4" xfId="0" applyNumberFormat="1" applyFont="1" applyBorder="1" applyAlignment="1">
      <alignment horizontal="center" vertical="top"/>
    </xf>
    <xf numFmtId="0" fontId="11" fillId="0" borderId="4" xfId="0" applyFont="1" applyBorder="1" applyAlignment="1">
      <alignment horizontal="center" vertical="top"/>
    </xf>
    <xf numFmtId="0" fontId="11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left" vertical="top"/>
    </xf>
    <xf numFmtId="0" fontId="12" fillId="0" borderId="4" xfId="0" applyFont="1" applyBorder="1" applyAlignment="1">
      <alignment horizontal="center" vertical="top"/>
    </xf>
    <xf numFmtId="0" fontId="13" fillId="0" borderId="4" xfId="0" applyFont="1" applyBorder="1" applyAlignment="1">
      <alignment horizontal="left" vertical="top"/>
    </xf>
    <xf numFmtId="0" fontId="13" fillId="0" borderId="4" xfId="0" applyFont="1" applyBorder="1" applyAlignment="1">
      <alignment horizontal="center" vertical="top"/>
    </xf>
    <xf numFmtId="0" fontId="14" fillId="0" borderId="4" xfId="0" applyFont="1" applyBorder="1"/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</cellXfs>
  <cellStyles count="4">
    <cellStyle name="Hyperlink" xfId="1" builtinId="8"/>
    <cellStyle name="Hyperlink 2" xfId="2" xr:uid="{EA9DD9E2-2A81-4154-BF68-822F24AAF423}"/>
    <cellStyle name="Normal" xfId="0" builtinId="0"/>
    <cellStyle name="Normal 4" xfId="3" xr:uid="{6DF78CF5-AE3C-4AFE-AD0E-9864637A0C54}"/>
  </cellStyles>
  <dxfs count="26"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9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ptos Narrow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ptos Narrow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ptos Narrow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top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1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77</xdr:row>
      <xdr:rowOff>0</xdr:rowOff>
    </xdr:from>
    <xdr:to>
      <xdr:col>35</xdr:col>
      <xdr:colOff>303743</xdr:colOff>
      <xdr:row>77</xdr:row>
      <xdr:rowOff>9525</xdr:rowOff>
    </xdr:to>
    <xdr:pic>
      <xdr:nvPicPr>
        <xdr:cNvPr id="2" name="Picture 1" descr="https://mail.google.com/mail/u/0/images/cleardot.gif">
          <a:extLst>
            <a:ext uri="{FF2B5EF4-FFF2-40B4-BE49-F238E27FC236}">
              <a16:creationId xmlns:a16="http://schemas.microsoft.com/office/drawing/2014/main" id="{78914EBD-1927-41B8-AB12-E630755BE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16850" y="51539775"/>
          <a:ext cx="11648018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B863FC2-487D-4718-B3D7-440DCE58D829}" name="Table2" displayName="Table2" ref="A1:W164" totalsRowShown="0" headerRowDxfId="0" headerRowBorderDxfId="24" tableBorderDxfId="25">
  <sortState xmlns:xlrd2="http://schemas.microsoft.com/office/spreadsheetml/2017/richdata2" ref="A2:V130">
    <sortCondition ref="B2:B130"/>
    <sortCondition ref="I2:I130"/>
  </sortState>
  <tableColumns count="23">
    <tableColumn id="1" xr3:uid="{4D7DFA1C-BB3A-4331-B10E-A702BDDAEA9D}" name="Sl. No." dataDxfId="23"/>
    <tableColumn id="2" xr3:uid="{5B9034DF-EE30-4F33-A15A-1A6B9B3AC446}" name="Name of Research Centre" dataDxfId="22"/>
    <tableColumn id="3" xr3:uid="{CC8F0653-0AB6-454B-BB4B-A59299EE11E3}" name="Name  " dataDxfId="21"/>
    <tableColumn id="4" xr3:uid="{D56A8F39-8366-4F1A-AFBD-A03EA608236F}" name="Gender " dataDxfId="20"/>
    <tableColumn id="5" xr3:uid="{9573C925-3AB0-4ECF-8A29-59A5EC5323F3}" name="Date of Registration" dataDxfId="19"/>
    <tableColumn id="6" xr3:uid="{7937F39B-FE4D-4C45-8B4D-C13E556F68A3}" name="Year  of registration " dataDxfId="18"/>
    <tableColumn id="7" xr3:uid="{BE643208-39D7-4C82-90C6-6D8C3FE55680}" name="USN " dataDxfId="17"/>
    <tableColumn id="8" xr3:uid="{9572C947-BA4E-4D44-B393-4BE88F2AA145}" name="Full Time - FT / Part Time - PT" dataDxfId="16"/>
    <tableColumn id="9" xr3:uid="{7D81D6CC-0E9C-4663-ABE0-6182EB59288E}" name="Title " dataDxfId="15"/>
    <tableColumn id="10" xr3:uid="{FA5CD1B3-6B21-4E72-868F-6FB9B0208675}" name="Guide" dataDxfId="14"/>
    <tableColumn id="11" xr3:uid="{247BF72E-A06C-4B49-B828-8DBAE857D814}" name="Co-Guide/s" dataDxfId="13"/>
    <tableColumn id="12" xr3:uid="{DF21C230-0F86-4F91-A185-34BAC411C950}" name="Collaboration with Industry" dataDxfId="12"/>
    <tableColumn id="23" xr3:uid="{DD617EA7-FA2C-4CC4-9FC2-E4B51E739145}" name="Date of Viva-Voce" dataDxfId="11"/>
    <tableColumn id="13" xr3:uid="{577751A8-3F57-407E-82B9-380E6D754D97}" name="Date of Award" dataDxfId="10"/>
    <tableColumn id="14" xr3:uid="{73315F03-2DD6-45F1-B148-4EDEC5ED8ECB}" name="Year of Award" dataDxfId="9"/>
    <tableColumn id="15" xr3:uid="{7537CA4D-3702-44DC-B08C-12D5D7FF7D70}" name="Is SIT Faculty?" dataDxfId="8"/>
    <tableColumn id="16" xr3:uid="{025270AC-36B6-4D0B-9FBC-4B1AFEFDF2E1}" name="If Yes, Dept" dataDxfId="7"/>
    <tableColumn id="17" xr3:uid="{25004760-0FA6-4D33-996D-BFBD610D8DA2}" name="If No, Complete Address" dataDxfId="6"/>
    <tableColumn id="18" xr3:uid="{02F0D737-0DB9-4BDA-A361-A194E85D8D77}" name="email Address" dataDxfId="5" dataCellStyle="Hyperlink 2"/>
    <tableColumn id="19" xr3:uid="{827F7A91-3A84-480B-B670-801DA2ADF2E7}" name="Contact Number" dataDxfId="4"/>
    <tableColumn id="20" xr3:uid="{5A3C0EFB-7CA7-48CA-A908-6EAB5C6CD00D}" name="Remarks" dataDxfId="3"/>
    <tableColumn id="21" xr3:uid="{1D01BC84-59CE-4002-9407-BA5827599C65}" name="Link to Registration Letter" dataDxfId="2"/>
    <tableColumn id="22" xr3:uid="{08E76238-30FF-4323-BA7E-7781EBF6B6E0}" name="Link to Ph.D. Certificate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charanssit@gmail.com" TargetMode="External"/><Relationship Id="rId117" Type="http://schemas.openxmlformats.org/officeDocument/2006/relationships/hyperlink" Target="mailto:arunkumar.t.r@gmail.com" TargetMode="External"/><Relationship Id="rId21" Type="http://schemas.openxmlformats.org/officeDocument/2006/relationships/hyperlink" Target="mailto:inamdars09@gmail.com" TargetMode="External"/><Relationship Id="rId42" Type="http://schemas.openxmlformats.org/officeDocument/2006/relationships/hyperlink" Target="mailto:mamathakh@sit.ac.in" TargetMode="External"/><Relationship Id="rId47" Type="http://schemas.openxmlformats.org/officeDocument/2006/relationships/hyperlink" Target="mailto:dsrajendraprasad@yahoo.co.in" TargetMode="External"/><Relationship Id="rId63" Type="http://schemas.openxmlformats.org/officeDocument/2006/relationships/hyperlink" Target="mailto:s_kempraju@hotmail.com" TargetMode="External"/><Relationship Id="rId68" Type="http://schemas.openxmlformats.org/officeDocument/2006/relationships/hyperlink" Target="mailto:cnagarajtmk@gmail.com" TargetMode="External"/><Relationship Id="rId84" Type="http://schemas.openxmlformats.org/officeDocument/2006/relationships/hyperlink" Target="mailto:bhanuprakashc@hotmail.com" TargetMode="External"/><Relationship Id="rId89" Type="http://schemas.openxmlformats.org/officeDocument/2006/relationships/hyperlink" Target="mailto:maheshkm87@gmail.com" TargetMode="External"/><Relationship Id="rId112" Type="http://schemas.openxmlformats.org/officeDocument/2006/relationships/hyperlink" Target="mailto:rachandshekar@gmail.com" TargetMode="External"/><Relationship Id="rId16" Type="http://schemas.openxmlformats.org/officeDocument/2006/relationships/hyperlink" Target="mailto:nrsunitha@sit.ac.in" TargetMode="External"/><Relationship Id="rId107" Type="http://schemas.openxmlformats.org/officeDocument/2006/relationships/hyperlink" Target="mailto:madhukumar.b.m@gmail.com" TargetMode="External"/><Relationship Id="rId11" Type="http://schemas.openxmlformats.org/officeDocument/2006/relationships/hyperlink" Target="mailto:trjayanthikumari@gmail.com" TargetMode="External"/><Relationship Id="rId32" Type="http://schemas.openxmlformats.org/officeDocument/2006/relationships/hyperlink" Target="mailto:janabraj@gmail.com" TargetMode="External"/><Relationship Id="rId37" Type="http://schemas.openxmlformats.org/officeDocument/2006/relationships/hyperlink" Target="mailto:manjunathdammalli@gmail.com" TargetMode="External"/><Relationship Id="rId53" Type="http://schemas.openxmlformats.org/officeDocument/2006/relationships/hyperlink" Target="mailto:ssimiitm@yahoo.co.in" TargetMode="External"/><Relationship Id="rId58" Type="http://schemas.openxmlformats.org/officeDocument/2006/relationships/hyperlink" Target="mailto:siddi.kummi@gmail.com" TargetMode="External"/><Relationship Id="rId74" Type="http://schemas.openxmlformats.org/officeDocument/2006/relationships/hyperlink" Target="mailto:trveena@gmail.com" TargetMode="External"/><Relationship Id="rId79" Type="http://schemas.openxmlformats.org/officeDocument/2006/relationships/hyperlink" Target="mailto:tmkiran@yahoo.co.in" TargetMode="External"/><Relationship Id="rId102" Type="http://schemas.openxmlformats.org/officeDocument/2006/relationships/hyperlink" Target="mailto:pushpasumukha@gmail.com" TargetMode="External"/><Relationship Id="rId123" Type="http://schemas.openxmlformats.org/officeDocument/2006/relationships/hyperlink" Target="mailto:sureshnuclear@gmail.com" TargetMode="External"/><Relationship Id="rId128" Type="http://schemas.openxmlformats.org/officeDocument/2006/relationships/hyperlink" Target="mailto:bmgeethamallad@gmail.com" TargetMode="External"/><Relationship Id="rId5" Type="http://schemas.openxmlformats.org/officeDocument/2006/relationships/hyperlink" Target="mailto:renuka.latha@rediffmail.com" TargetMode="External"/><Relationship Id="rId90" Type="http://schemas.openxmlformats.org/officeDocument/2006/relationships/hyperlink" Target="mailto:bhargavi.tumkur@%20gmail.com" TargetMode="External"/><Relationship Id="rId95" Type="http://schemas.openxmlformats.org/officeDocument/2006/relationships/hyperlink" Target="mailto:dileepshine@gmail.com" TargetMode="External"/><Relationship Id="rId19" Type="http://schemas.openxmlformats.org/officeDocument/2006/relationships/hyperlink" Target="mailto:jagadambasu@gmail.com" TargetMode="External"/><Relationship Id="rId14" Type="http://schemas.openxmlformats.org/officeDocument/2006/relationships/hyperlink" Target="mailto:aspoornima@sit.ac.in" TargetMode="External"/><Relationship Id="rId22" Type="http://schemas.openxmlformats.org/officeDocument/2006/relationships/hyperlink" Target="mailto:nidhimam.joshi2@gmail.com" TargetMode="External"/><Relationship Id="rId27" Type="http://schemas.openxmlformats.org/officeDocument/2006/relationships/hyperlink" Target="mailto:sumaraviram@gmail.com" TargetMode="External"/><Relationship Id="rId30" Type="http://schemas.openxmlformats.org/officeDocument/2006/relationships/hyperlink" Target="mailto:deepa_rshankar@yahoo.com" TargetMode="External"/><Relationship Id="rId35" Type="http://schemas.openxmlformats.org/officeDocument/2006/relationships/hyperlink" Target="mailto:sjoshi112@rediffmail.com" TargetMode="External"/><Relationship Id="rId43" Type="http://schemas.openxmlformats.org/officeDocument/2006/relationships/hyperlink" Target="mailto:bgshivaprakash@gmail.com" TargetMode="External"/><Relationship Id="rId48" Type="http://schemas.openxmlformats.org/officeDocument/2006/relationships/hyperlink" Target="mailto:smprasannakumar@gmail.com" TargetMode="External"/><Relationship Id="rId56" Type="http://schemas.openxmlformats.org/officeDocument/2006/relationships/hyperlink" Target="mailto:gsk@cittumkur.org" TargetMode="External"/><Relationship Id="rId64" Type="http://schemas.openxmlformats.org/officeDocument/2006/relationships/hyperlink" Target="mailto:bvpushpa21@gmail.com" TargetMode="External"/><Relationship Id="rId69" Type="http://schemas.openxmlformats.org/officeDocument/2006/relationships/hyperlink" Target="mailto:msrmech@yahoo.co.in" TargetMode="External"/><Relationship Id="rId77" Type="http://schemas.openxmlformats.org/officeDocument/2006/relationships/hyperlink" Target="mailto:mcchandrshekar@ssit.edu.in" TargetMode="External"/><Relationship Id="rId100" Type="http://schemas.openxmlformats.org/officeDocument/2006/relationships/hyperlink" Target="mailto:hemavathir01@gmail.com" TargetMode="External"/><Relationship Id="rId105" Type="http://schemas.openxmlformats.org/officeDocument/2006/relationships/hyperlink" Target="mailto:hmchandrashekar@gmail.com" TargetMode="External"/><Relationship Id="rId113" Type="http://schemas.openxmlformats.org/officeDocument/2006/relationships/hyperlink" Target="mailto:mgreddykudge04@gmail.com" TargetMode="External"/><Relationship Id="rId118" Type="http://schemas.openxmlformats.org/officeDocument/2006/relationships/hyperlink" Target="mailto:thanuja08@gmail.com" TargetMode="External"/><Relationship Id="rId126" Type="http://schemas.openxmlformats.org/officeDocument/2006/relationships/hyperlink" Target="mailto:poornima0110@yahoo.com" TargetMode="External"/><Relationship Id="rId8" Type="http://schemas.openxmlformats.org/officeDocument/2006/relationships/hyperlink" Target="mailto:aravin_bn@yahoo.com" TargetMode="External"/><Relationship Id="rId51" Type="http://schemas.openxmlformats.org/officeDocument/2006/relationships/hyperlink" Target="mailto:lokeshtgec@gmail.com" TargetMode="External"/><Relationship Id="rId72" Type="http://schemas.openxmlformats.org/officeDocument/2006/relationships/hyperlink" Target="mailto:gavardhanareddyhg@gmail.com" TargetMode="External"/><Relationship Id="rId80" Type="http://schemas.openxmlformats.org/officeDocument/2006/relationships/hyperlink" Target="mailto:sitvijay@gmail.com" TargetMode="External"/><Relationship Id="rId85" Type="http://schemas.openxmlformats.org/officeDocument/2006/relationships/hyperlink" Target="mailto:madev.nagaral@gmail.com" TargetMode="External"/><Relationship Id="rId93" Type="http://schemas.openxmlformats.org/officeDocument/2006/relationships/hyperlink" Target="mailto:prakashamaths@gmail.com" TargetMode="External"/><Relationship Id="rId98" Type="http://schemas.openxmlformats.org/officeDocument/2006/relationships/hyperlink" Target="mailto:gndayanandagn@gmail.com" TargetMode="External"/><Relationship Id="rId121" Type="http://schemas.openxmlformats.org/officeDocument/2006/relationships/hyperlink" Target="mailto:pavins.chem@gmail.com" TargetMode="External"/><Relationship Id="rId3" Type="http://schemas.openxmlformats.org/officeDocument/2006/relationships/hyperlink" Target="mailto:prakashbinnal@yahoo.co.in" TargetMode="External"/><Relationship Id="rId12" Type="http://schemas.openxmlformats.org/officeDocument/2006/relationships/hyperlink" Target="mailto:nagarajbg@gmail.com" TargetMode="External"/><Relationship Id="rId17" Type="http://schemas.openxmlformats.org/officeDocument/2006/relationships/hyperlink" Target="mailto:sunilkumarbs@yahoo.com" TargetMode="External"/><Relationship Id="rId25" Type="http://schemas.openxmlformats.org/officeDocument/2006/relationships/hyperlink" Target="mailto:vmasit@rediffmail.com" TargetMode="External"/><Relationship Id="rId33" Type="http://schemas.openxmlformats.org/officeDocument/2006/relationships/hyperlink" Target="mailto:chandrakalakit@gmail.com" TargetMode="External"/><Relationship Id="rId38" Type="http://schemas.openxmlformats.org/officeDocument/2006/relationships/hyperlink" Target="mailto:ajoymk@gmail.com" TargetMode="External"/><Relationship Id="rId46" Type="http://schemas.openxmlformats.org/officeDocument/2006/relationships/hyperlink" Target="mailto:crrkrishna.civ@bmsce.ac.in" TargetMode="External"/><Relationship Id="rId59" Type="http://schemas.openxmlformats.org/officeDocument/2006/relationships/hyperlink" Target="mailto:arunsb2012@gmail.com" TargetMode="External"/><Relationship Id="rId67" Type="http://schemas.openxmlformats.org/officeDocument/2006/relationships/hyperlink" Target="mailto:jagadeesh_25@yahoo.com" TargetMode="External"/><Relationship Id="rId103" Type="http://schemas.openxmlformats.org/officeDocument/2006/relationships/hyperlink" Target="mailto:ranganath6686@gmail.com" TargetMode="External"/><Relationship Id="rId108" Type="http://schemas.openxmlformats.org/officeDocument/2006/relationships/hyperlink" Target="mailto:poornimavenkataramanaiah.ec@gmail.com" TargetMode="External"/><Relationship Id="rId116" Type="http://schemas.openxmlformats.org/officeDocument/2006/relationships/hyperlink" Target="mailto:tarakmurthy10@gmail.com" TargetMode="External"/><Relationship Id="rId124" Type="http://schemas.openxmlformats.org/officeDocument/2006/relationships/hyperlink" Target="mailto:kums999@gmail.com" TargetMode="External"/><Relationship Id="rId129" Type="http://schemas.openxmlformats.org/officeDocument/2006/relationships/hyperlink" Target="mailto:shilpa.sit@gmail.com" TargetMode="External"/><Relationship Id="rId20" Type="http://schemas.openxmlformats.org/officeDocument/2006/relationships/hyperlink" Target="mailto:sunithamr2310@gmail.com" TargetMode="External"/><Relationship Id="rId41" Type="http://schemas.openxmlformats.org/officeDocument/2006/relationships/hyperlink" Target="mailto:gopannamk@gmail.com" TargetMode="External"/><Relationship Id="rId54" Type="http://schemas.openxmlformats.org/officeDocument/2006/relationships/hyperlink" Target="mailto:omkar@sit.ac.in" TargetMode="External"/><Relationship Id="rId62" Type="http://schemas.openxmlformats.org/officeDocument/2006/relationships/hyperlink" Target="mailto:nsvgupta2000@yaho.com" TargetMode="External"/><Relationship Id="rId70" Type="http://schemas.openxmlformats.org/officeDocument/2006/relationships/hyperlink" Target="mailto:vengatachalammohan@gmail.com" TargetMode="External"/><Relationship Id="rId75" Type="http://schemas.openxmlformats.org/officeDocument/2006/relationships/hyperlink" Target="mailto:seenuaims@yahoo.com" TargetMode="External"/><Relationship Id="rId83" Type="http://schemas.openxmlformats.org/officeDocument/2006/relationships/hyperlink" Target="mailto:umak@sit.ac.in" TargetMode="External"/><Relationship Id="rId88" Type="http://schemas.openxmlformats.org/officeDocument/2006/relationships/hyperlink" Target="mailto:thimrajyadav@gmail.com" TargetMode="External"/><Relationship Id="rId91" Type="http://schemas.openxmlformats.org/officeDocument/2006/relationships/hyperlink" Target="mailto:pradeep.jayappa@gmail.com" TargetMode="External"/><Relationship Id="rId96" Type="http://schemas.openxmlformats.org/officeDocument/2006/relationships/hyperlink" Target="mailto:rsb567@gmail.com" TargetMode="External"/><Relationship Id="rId111" Type="http://schemas.openxmlformats.org/officeDocument/2006/relationships/hyperlink" Target="mailto:siddu48@gmail.com" TargetMode="External"/><Relationship Id="rId132" Type="http://schemas.openxmlformats.org/officeDocument/2006/relationships/table" Target="../tables/table1.xml"/><Relationship Id="rId1" Type="http://schemas.openxmlformats.org/officeDocument/2006/relationships/hyperlink" Target="mailto:mahendra.guddad@pravara.in" TargetMode="External"/><Relationship Id="rId6" Type="http://schemas.openxmlformats.org/officeDocument/2006/relationships/hyperlink" Target="mailto:karamangala.narendra@gmail.com" TargetMode="External"/><Relationship Id="rId15" Type="http://schemas.openxmlformats.org/officeDocument/2006/relationships/hyperlink" Target="mailto:raparna@sit.ac.in" TargetMode="External"/><Relationship Id="rId23" Type="http://schemas.openxmlformats.org/officeDocument/2006/relationships/hyperlink" Target="mailto:seemab_hegde@yahoo.co.in" TargetMode="External"/><Relationship Id="rId28" Type="http://schemas.openxmlformats.org/officeDocument/2006/relationships/hyperlink" Target="mailto:raviramv@gmail.com" TargetMode="External"/><Relationship Id="rId36" Type="http://schemas.openxmlformats.org/officeDocument/2006/relationships/hyperlink" Target="mailto:boby@isibang.ac.in" TargetMode="External"/><Relationship Id="rId49" Type="http://schemas.openxmlformats.org/officeDocument/2006/relationships/hyperlink" Target="mailto:tgovindaswamy@gmail.com" TargetMode="External"/><Relationship Id="rId57" Type="http://schemas.openxmlformats.org/officeDocument/2006/relationships/hyperlink" Target="mailto:dushyanth@mce.ac.in" TargetMode="External"/><Relationship Id="rId106" Type="http://schemas.openxmlformats.org/officeDocument/2006/relationships/hyperlink" Target="mailto:chinmy89@gmail.com" TargetMode="External"/><Relationship Id="rId114" Type="http://schemas.openxmlformats.org/officeDocument/2006/relationships/hyperlink" Target="mailto:pravin227@gmail.com" TargetMode="External"/><Relationship Id="rId119" Type="http://schemas.openxmlformats.org/officeDocument/2006/relationships/hyperlink" Target="mailto:manukumarkn88@gmail.com" TargetMode="External"/><Relationship Id="rId127" Type="http://schemas.openxmlformats.org/officeDocument/2006/relationships/hyperlink" Target="mailto:shashisurya81@gmail.com" TargetMode="External"/><Relationship Id="rId10" Type="http://schemas.openxmlformats.org/officeDocument/2006/relationships/hyperlink" Target="mailto:prasannamk.tce@bmsce.ac.in" TargetMode="External"/><Relationship Id="rId31" Type="http://schemas.openxmlformats.org/officeDocument/2006/relationships/hyperlink" Target="mailto:mrj.shyagale@gmail.com" TargetMode="External"/><Relationship Id="rId44" Type="http://schemas.openxmlformats.org/officeDocument/2006/relationships/hyperlink" Target="mailto:ts_umesha@yahoo.co.in" TargetMode="External"/><Relationship Id="rId52" Type="http://schemas.openxmlformats.org/officeDocument/2006/relationships/hyperlink" Target="mailto:agssit@rediffmail.com" TargetMode="External"/><Relationship Id="rId60" Type="http://schemas.openxmlformats.org/officeDocument/2006/relationships/hyperlink" Target="mailto:girishvri@pes.edu" TargetMode="External"/><Relationship Id="rId65" Type="http://schemas.openxmlformats.org/officeDocument/2006/relationships/hyperlink" Target="mailto:msuresha2006@gmail.com" TargetMode="External"/><Relationship Id="rId73" Type="http://schemas.openxmlformats.org/officeDocument/2006/relationships/hyperlink" Target="mailto:raghumsc143@gmail.com" TargetMode="External"/><Relationship Id="rId78" Type="http://schemas.openxmlformats.org/officeDocument/2006/relationships/hyperlink" Target="mailto:yk82882@gmail.com" TargetMode="External"/><Relationship Id="rId81" Type="http://schemas.openxmlformats.org/officeDocument/2006/relationships/hyperlink" Target="mailto:shubhaas83@gmail.com" TargetMode="External"/><Relationship Id="rId86" Type="http://schemas.openxmlformats.org/officeDocument/2006/relationships/hyperlink" Target="mailto:sahanakuks@rediffmail.com" TargetMode="External"/><Relationship Id="rId94" Type="http://schemas.openxmlformats.org/officeDocument/2006/relationships/hyperlink" Target="mailto:leenalatesh@gmail.com" TargetMode="External"/><Relationship Id="rId99" Type="http://schemas.openxmlformats.org/officeDocument/2006/relationships/hyperlink" Target="mailto:sumanvp@rediffmail.com" TargetMode="External"/><Relationship Id="rId101" Type="http://schemas.openxmlformats.org/officeDocument/2006/relationships/hyperlink" Target="mailto:poornimarajud@gmail.com" TargetMode="External"/><Relationship Id="rId122" Type="http://schemas.openxmlformats.org/officeDocument/2006/relationships/hyperlink" Target="mailto:mohsinataj786@gmail.com" TargetMode="External"/><Relationship Id="rId130" Type="http://schemas.openxmlformats.org/officeDocument/2006/relationships/printerSettings" Target="../printerSettings/printerSettings1.bin"/><Relationship Id="rId4" Type="http://schemas.openxmlformats.org/officeDocument/2006/relationships/hyperlink" Target="mailto:poornima_gh@rediffmail.com" TargetMode="External"/><Relationship Id="rId9" Type="http://schemas.openxmlformats.org/officeDocument/2006/relationships/hyperlink" Target="mailto:sheeladinu@gmail.com" TargetMode="External"/><Relationship Id="rId13" Type="http://schemas.openxmlformats.org/officeDocument/2006/relationships/hyperlink" Target="mailto:mbnirmala@sit.ac.in" TargetMode="External"/><Relationship Id="rId18" Type="http://schemas.openxmlformats.org/officeDocument/2006/relationships/hyperlink" Target="mailto:ashagksit@gmail.com" TargetMode="External"/><Relationship Id="rId39" Type="http://schemas.openxmlformats.org/officeDocument/2006/relationships/hyperlink" Target="mailto:muralidharaa@gmail.com" TargetMode="External"/><Relationship Id="rId109" Type="http://schemas.openxmlformats.org/officeDocument/2006/relationships/hyperlink" Target="mailto:gopalkrishnaub@gmail.com" TargetMode="External"/><Relationship Id="rId34" Type="http://schemas.openxmlformats.org/officeDocument/2006/relationships/hyperlink" Target="mailto:boby@isibang.ac.in%20/%209448704182" TargetMode="External"/><Relationship Id="rId50" Type="http://schemas.openxmlformats.org/officeDocument/2006/relationships/hyperlink" Target="mailto:raju.jadar@gmail.com" TargetMode="External"/><Relationship Id="rId55" Type="http://schemas.openxmlformats.org/officeDocument/2006/relationships/hyperlink" Target="mailto:akashbiradar@gmail.com" TargetMode="External"/><Relationship Id="rId76" Type="http://schemas.openxmlformats.org/officeDocument/2006/relationships/hyperlink" Target="mailto:shanthakumara@sit.ac.in" TargetMode="External"/><Relationship Id="rId97" Type="http://schemas.openxmlformats.org/officeDocument/2006/relationships/hyperlink" Target="mailto:shridhar.bagali@gmail.com" TargetMode="External"/><Relationship Id="rId104" Type="http://schemas.openxmlformats.org/officeDocument/2006/relationships/hyperlink" Target="mailto:santhoshmahtre@gmail.com" TargetMode="External"/><Relationship Id="rId120" Type="http://schemas.openxmlformats.org/officeDocument/2006/relationships/hyperlink" Target="mailto:manjushr811@gmail.com" TargetMode="External"/><Relationship Id="rId125" Type="http://schemas.openxmlformats.org/officeDocument/2006/relationships/hyperlink" Target="mailto:manutu@sit.ac.in" TargetMode="External"/><Relationship Id="rId7" Type="http://schemas.openxmlformats.org/officeDocument/2006/relationships/hyperlink" Target="mailto:thejukiran@gmail.com" TargetMode="External"/><Relationship Id="rId71" Type="http://schemas.openxmlformats.org/officeDocument/2006/relationships/hyperlink" Target="mailto:veereshasajjan@gmail.com" TargetMode="External"/><Relationship Id="rId92" Type="http://schemas.openxmlformats.org/officeDocument/2006/relationships/hyperlink" Target="mailto:lsr.yadav@gmail.com" TargetMode="External"/><Relationship Id="rId2" Type="http://schemas.openxmlformats.org/officeDocument/2006/relationships/hyperlink" Target="mailto:harishp79@yahoo.com" TargetMode="External"/><Relationship Id="rId29" Type="http://schemas.openxmlformats.org/officeDocument/2006/relationships/hyperlink" Target="mailto:prashanthgk@gmail.com" TargetMode="External"/><Relationship Id="rId24" Type="http://schemas.openxmlformats.org/officeDocument/2006/relationships/hyperlink" Target="mailto:tcpramodhere@gmail.com" TargetMode="External"/><Relationship Id="rId40" Type="http://schemas.openxmlformats.org/officeDocument/2006/relationships/hyperlink" Target="mailto:navinpc@gmail.com" TargetMode="External"/><Relationship Id="rId45" Type="http://schemas.openxmlformats.org/officeDocument/2006/relationships/hyperlink" Target="mailto:gv_devaru@yahoo.com" TargetMode="External"/><Relationship Id="rId66" Type="http://schemas.openxmlformats.org/officeDocument/2006/relationships/hyperlink" Target="mailto:spkl@gmail.com" TargetMode="External"/><Relationship Id="rId87" Type="http://schemas.openxmlformats.org/officeDocument/2006/relationships/hyperlink" Target="mailto:bharathv88@gmail.com" TargetMode="External"/><Relationship Id="rId110" Type="http://schemas.openxmlformats.org/officeDocument/2006/relationships/hyperlink" Target="mailto:channakeshavanaik.n@gmail.com" TargetMode="External"/><Relationship Id="rId115" Type="http://schemas.openxmlformats.org/officeDocument/2006/relationships/hyperlink" Target="mailto:mala.s28@gmail.com" TargetMode="External"/><Relationship Id="rId131" Type="http://schemas.openxmlformats.org/officeDocument/2006/relationships/drawing" Target="../drawings/drawing1.xml"/><Relationship Id="rId61" Type="http://schemas.openxmlformats.org/officeDocument/2006/relationships/hyperlink" Target="mailto:hssmed_sit@yahoo..com" TargetMode="External"/><Relationship Id="rId82" Type="http://schemas.openxmlformats.org/officeDocument/2006/relationships/hyperlink" Target="mailto:udayabhanubc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6F2AF-B34C-4F6C-A685-86E96F00E934}">
  <dimension ref="A1:Z188"/>
  <sheetViews>
    <sheetView tabSelected="1" zoomScaleSheetLayoutView="90" workbookViewId="0">
      <pane xSplit="3" ySplit="1" topLeftCell="D2" activePane="bottomRight" state="frozen"/>
      <selection activeCell="C1" sqref="C1"/>
      <selection pane="topRight" activeCell="D1" sqref="D1"/>
      <selection pane="bottomLeft" activeCell="C4" sqref="C4"/>
      <selection pane="bottomRight" activeCell="C2" sqref="C2"/>
    </sheetView>
  </sheetViews>
  <sheetFormatPr defaultRowHeight="12" x14ac:dyDescent="0.25"/>
  <cols>
    <col min="1" max="1" width="8" style="1" customWidth="1"/>
    <col min="2" max="2" width="12.7109375" style="1" customWidth="1"/>
    <col min="3" max="3" width="24.42578125" style="2" customWidth="1"/>
    <col min="4" max="4" width="15.140625" style="1" customWidth="1"/>
    <col min="5" max="5" width="18.85546875" style="1" customWidth="1"/>
    <col min="6" max="6" width="19" style="1" customWidth="1"/>
    <col min="7" max="7" width="14.5703125" style="1" customWidth="1"/>
    <col min="8" max="8" width="11.7109375" style="1" customWidth="1"/>
    <col min="9" max="9" width="25.28515625" style="2" customWidth="1"/>
    <col min="10" max="10" width="19.28515625" style="3" customWidth="1"/>
    <col min="11" max="11" width="16.85546875" style="3" customWidth="1"/>
    <col min="12" max="12" width="24.42578125" style="3" customWidth="1"/>
    <col min="13" max="13" width="14.140625" style="1" customWidth="1"/>
    <col min="14" max="14" width="13.85546875" style="1" customWidth="1"/>
    <col min="15" max="15" width="14" style="1" customWidth="1"/>
    <col min="16" max="16" width="12" style="1" customWidth="1"/>
    <col min="17" max="17" width="24.7109375" style="3" customWidth="1"/>
    <col min="18" max="18" width="18.7109375" style="4" customWidth="1"/>
    <col min="19" max="19" width="18.7109375" style="1" customWidth="1"/>
    <col min="20" max="20" width="9.85546875" style="3" customWidth="1"/>
    <col min="21" max="21" width="13.5703125" style="3" customWidth="1"/>
    <col min="22" max="16384" width="9.140625" style="5"/>
  </cols>
  <sheetData>
    <row r="1" spans="1:23" s="80" customFormat="1" ht="36" x14ac:dyDescent="0.25">
      <c r="A1" s="76" t="s">
        <v>0</v>
      </c>
      <c r="B1" s="77" t="s">
        <v>1</v>
      </c>
      <c r="C1" s="78" t="s">
        <v>2</v>
      </c>
      <c r="D1" s="77" t="s">
        <v>3</v>
      </c>
      <c r="E1" s="77" t="s">
        <v>4</v>
      </c>
      <c r="F1" s="77" t="s">
        <v>5</v>
      </c>
      <c r="G1" s="77" t="s">
        <v>6</v>
      </c>
      <c r="H1" s="77" t="s">
        <v>7</v>
      </c>
      <c r="I1" s="78" t="s">
        <v>8</v>
      </c>
      <c r="J1" s="79" t="s">
        <v>9</v>
      </c>
      <c r="K1" s="79" t="s">
        <v>10</v>
      </c>
      <c r="L1" s="79" t="s">
        <v>11</v>
      </c>
      <c r="M1" s="77" t="s">
        <v>12</v>
      </c>
      <c r="N1" s="77" t="s">
        <v>13</v>
      </c>
      <c r="O1" s="77" t="s">
        <v>14</v>
      </c>
      <c r="P1" s="77" t="s">
        <v>15</v>
      </c>
      <c r="Q1" s="77" t="s">
        <v>16</v>
      </c>
      <c r="R1" s="79" t="s">
        <v>17</v>
      </c>
      <c r="S1" s="79" t="s">
        <v>18</v>
      </c>
      <c r="T1" s="77" t="s">
        <v>19</v>
      </c>
      <c r="U1" s="79" t="s">
        <v>20</v>
      </c>
      <c r="V1" s="6" t="s">
        <v>21</v>
      </c>
      <c r="W1" s="7" t="s">
        <v>22</v>
      </c>
    </row>
    <row r="2" spans="1:23" ht="48" x14ac:dyDescent="0.25">
      <c r="A2" s="9">
        <v>1</v>
      </c>
      <c r="B2" s="10" t="s">
        <v>23</v>
      </c>
      <c r="C2" s="11" t="s">
        <v>24</v>
      </c>
      <c r="D2" s="12" t="s">
        <v>25</v>
      </c>
      <c r="E2" s="13">
        <v>42102</v>
      </c>
      <c r="F2" s="12">
        <f>YEAR(E2)</f>
        <v>2015</v>
      </c>
      <c r="G2" s="14" t="s">
        <v>26</v>
      </c>
      <c r="H2" s="14" t="s">
        <v>27</v>
      </c>
      <c r="I2" s="11" t="s">
        <v>28</v>
      </c>
      <c r="J2" s="15" t="s">
        <v>29</v>
      </c>
      <c r="K2" s="10" t="s">
        <v>30</v>
      </c>
      <c r="L2" s="15" t="s">
        <v>31</v>
      </c>
      <c r="M2" s="12"/>
      <c r="N2" s="13">
        <v>43542</v>
      </c>
      <c r="O2" s="14">
        <f t="shared" ref="O2:O21" si="0">YEAR(N2)</f>
        <v>2019</v>
      </c>
      <c r="P2" s="14" t="s">
        <v>32</v>
      </c>
      <c r="Q2" s="14" t="s">
        <v>23</v>
      </c>
      <c r="R2" s="10"/>
      <c r="S2" s="16" t="s">
        <v>33</v>
      </c>
      <c r="T2" s="14">
        <v>9538083502</v>
      </c>
      <c r="U2" s="10"/>
      <c r="V2" s="17"/>
      <c r="W2" s="10"/>
    </row>
    <row r="3" spans="1:23" ht="36" x14ac:dyDescent="0.25">
      <c r="A3" s="9">
        <f>A2+1</f>
        <v>2</v>
      </c>
      <c r="B3" s="15" t="s">
        <v>34</v>
      </c>
      <c r="C3" s="11" t="s">
        <v>35</v>
      </c>
      <c r="D3" s="12" t="s">
        <v>25</v>
      </c>
      <c r="E3" s="12"/>
      <c r="F3" s="12">
        <v>1996</v>
      </c>
      <c r="G3" s="12" t="s">
        <v>36</v>
      </c>
      <c r="H3" s="12" t="s">
        <v>37</v>
      </c>
      <c r="I3" s="11" t="s">
        <v>38</v>
      </c>
      <c r="J3" s="15" t="s">
        <v>39</v>
      </c>
      <c r="K3" s="15"/>
      <c r="L3" s="15"/>
      <c r="M3" s="12"/>
      <c r="N3" s="18">
        <v>37805</v>
      </c>
      <c r="O3" s="12">
        <f t="shared" si="0"/>
        <v>2003</v>
      </c>
      <c r="P3" s="12" t="s">
        <v>40</v>
      </c>
      <c r="Q3" s="14"/>
      <c r="R3" s="19" t="s">
        <v>41</v>
      </c>
      <c r="S3" s="19"/>
      <c r="T3" s="20"/>
      <c r="U3" s="12" t="s">
        <v>42</v>
      </c>
      <c r="V3" s="17"/>
      <c r="W3" s="10"/>
    </row>
    <row r="4" spans="1:23" ht="24" x14ac:dyDescent="0.25">
      <c r="A4" s="9">
        <f t="shared" ref="A4:A67" si="1">A3+1</f>
        <v>3</v>
      </c>
      <c r="B4" s="15" t="s">
        <v>34</v>
      </c>
      <c r="C4" s="11" t="s">
        <v>43</v>
      </c>
      <c r="D4" s="12" t="s">
        <v>25</v>
      </c>
      <c r="E4" s="12"/>
      <c r="F4" s="12">
        <v>1996</v>
      </c>
      <c r="G4" s="12" t="s">
        <v>36</v>
      </c>
      <c r="H4" s="12" t="s">
        <v>37</v>
      </c>
      <c r="I4" s="11" t="s">
        <v>44</v>
      </c>
      <c r="J4" s="15" t="s">
        <v>39</v>
      </c>
      <c r="K4" s="15"/>
      <c r="L4" s="15"/>
      <c r="M4" s="12"/>
      <c r="N4" s="18">
        <v>37807</v>
      </c>
      <c r="O4" s="12">
        <f t="shared" si="0"/>
        <v>2003</v>
      </c>
      <c r="P4" s="12" t="s">
        <v>32</v>
      </c>
      <c r="Q4" s="14"/>
      <c r="R4" s="19"/>
      <c r="S4" s="19"/>
      <c r="T4" s="20"/>
      <c r="U4" s="12" t="s">
        <v>42</v>
      </c>
      <c r="V4" s="17"/>
      <c r="W4" s="10"/>
    </row>
    <row r="5" spans="1:23" ht="24" x14ac:dyDescent="0.25">
      <c r="A5" s="9">
        <f t="shared" si="1"/>
        <v>4</v>
      </c>
      <c r="B5" s="15" t="s">
        <v>34</v>
      </c>
      <c r="C5" s="11" t="s">
        <v>45</v>
      </c>
      <c r="D5" s="12" t="s">
        <v>25</v>
      </c>
      <c r="E5" s="12"/>
      <c r="F5" s="12">
        <v>1996</v>
      </c>
      <c r="G5" s="12" t="s">
        <v>36</v>
      </c>
      <c r="H5" s="12" t="s">
        <v>37</v>
      </c>
      <c r="I5" s="11" t="s">
        <v>46</v>
      </c>
      <c r="J5" s="15" t="s">
        <v>39</v>
      </c>
      <c r="K5" s="15"/>
      <c r="L5" s="15"/>
      <c r="M5" s="12"/>
      <c r="N5" s="18">
        <v>37807</v>
      </c>
      <c r="O5" s="12">
        <f t="shared" si="0"/>
        <v>2003</v>
      </c>
      <c r="P5" s="12" t="s">
        <v>32</v>
      </c>
      <c r="Q5" s="14"/>
      <c r="R5" s="19"/>
      <c r="S5" s="19"/>
      <c r="T5" s="20"/>
      <c r="U5" s="12" t="s">
        <v>42</v>
      </c>
      <c r="V5" s="17"/>
      <c r="W5" s="10"/>
    </row>
    <row r="6" spans="1:23" ht="24" x14ac:dyDescent="0.25">
      <c r="A6" s="9">
        <f t="shared" si="1"/>
        <v>5</v>
      </c>
      <c r="B6" s="15" t="s">
        <v>34</v>
      </c>
      <c r="C6" s="11" t="s">
        <v>47</v>
      </c>
      <c r="D6" s="12" t="s">
        <v>25</v>
      </c>
      <c r="E6" s="18">
        <v>37874</v>
      </c>
      <c r="F6" s="12">
        <v>2003</v>
      </c>
      <c r="G6" s="12" t="s">
        <v>48</v>
      </c>
      <c r="H6" s="12" t="s">
        <v>37</v>
      </c>
      <c r="I6" s="11" t="s">
        <v>49</v>
      </c>
      <c r="J6" s="15" t="s">
        <v>50</v>
      </c>
      <c r="K6" s="15"/>
      <c r="L6" s="15"/>
      <c r="M6" s="12"/>
      <c r="N6" s="18">
        <v>40165</v>
      </c>
      <c r="O6" s="12">
        <f t="shared" si="0"/>
        <v>2009</v>
      </c>
      <c r="P6" s="12" t="s">
        <v>32</v>
      </c>
      <c r="Q6" s="14"/>
      <c r="R6" s="19"/>
      <c r="S6" s="19"/>
      <c r="T6" s="20"/>
      <c r="U6" s="10"/>
      <c r="V6" s="17"/>
      <c r="W6" s="10"/>
    </row>
    <row r="7" spans="1:23" ht="60" x14ac:dyDescent="0.25">
      <c r="A7" s="9">
        <f t="shared" si="1"/>
        <v>6</v>
      </c>
      <c r="B7" s="10" t="s">
        <v>34</v>
      </c>
      <c r="C7" s="11" t="s">
        <v>51</v>
      </c>
      <c r="D7" s="12" t="s">
        <v>25</v>
      </c>
      <c r="E7" s="13">
        <v>2003</v>
      </c>
      <c r="F7" s="14">
        <f>E7</f>
        <v>2003</v>
      </c>
      <c r="G7" s="12" t="s">
        <v>52</v>
      </c>
      <c r="H7" s="14" t="s">
        <v>37</v>
      </c>
      <c r="I7" s="11" t="s">
        <v>53</v>
      </c>
      <c r="J7" s="15" t="s">
        <v>54</v>
      </c>
      <c r="K7" s="10"/>
      <c r="L7" s="10"/>
      <c r="M7" s="14"/>
      <c r="N7" s="13">
        <v>40188</v>
      </c>
      <c r="O7" s="14">
        <f t="shared" si="0"/>
        <v>2010</v>
      </c>
      <c r="P7" s="14" t="s">
        <v>40</v>
      </c>
      <c r="Q7" s="14"/>
      <c r="R7" s="15" t="s">
        <v>55</v>
      </c>
      <c r="S7" s="21"/>
      <c r="T7" s="14"/>
      <c r="U7" s="10"/>
      <c r="V7" s="17"/>
      <c r="W7" s="10"/>
    </row>
    <row r="8" spans="1:23" ht="24" x14ac:dyDescent="0.25">
      <c r="A8" s="9">
        <f t="shared" si="1"/>
        <v>7</v>
      </c>
      <c r="B8" s="15" t="s">
        <v>34</v>
      </c>
      <c r="C8" s="11" t="s">
        <v>56</v>
      </c>
      <c r="D8" s="12" t="s">
        <v>57</v>
      </c>
      <c r="E8" s="18">
        <v>41572</v>
      </c>
      <c r="F8" s="12">
        <f t="shared" ref="F8:F21" si="2">YEAR(E8)</f>
        <v>2013</v>
      </c>
      <c r="G8" s="12" t="s">
        <v>58</v>
      </c>
      <c r="H8" s="12" t="s">
        <v>27</v>
      </c>
      <c r="I8" s="11" t="s">
        <v>59</v>
      </c>
      <c r="J8" s="15" t="s">
        <v>60</v>
      </c>
      <c r="K8" s="15"/>
      <c r="L8" s="15"/>
      <c r="M8" s="12"/>
      <c r="N8" s="18">
        <v>43109</v>
      </c>
      <c r="O8" s="12">
        <f t="shared" si="0"/>
        <v>2018</v>
      </c>
      <c r="P8" s="12" t="s">
        <v>32</v>
      </c>
      <c r="Q8" s="14"/>
      <c r="R8" s="19"/>
      <c r="S8" s="22" t="s">
        <v>61</v>
      </c>
      <c r="T8" s="12">
        <v>8892660422</v>
      </c>
      <c r="U8" s="10"/>
      <c r="V8" s="17"/>
      <c r="W8" s="10"/>
    </row>
    <row r="9" spans="1:23" ht="48" x14ac:dyDescent="0.25">
      <c r="A9" s="9">
        <f t="shared" si="1"/>
        <v>8</v>
      </c>
      <c r="B9" s="15" t="s">
        <v>34</v>
      </c>
      <c r="C9" s="11" t="s">
        <v>62</v>
      </c>
      <c r="D9" s="12" t="s">
        <v>25</v>
      </c>
      <c r="E9" s="18">
        <v>41572</v>
      </c>
      <c r="F9" s="12">
        <f t="shared" si="2"/>
        <v>2013</v>
      </c>
      <c r="G9" s="12" t="s">
        <v>63</v>
      </c>
      <c r="H9" s="12" t="s">
        <v>37</v>
      </c>
      <c r="I9" s="11" t="s">
        <v>64</v>
      </c>
      <c r="J9" s="15" t="s">
        <v>50</v>
      </c>
      <c r="K9" s="15"/>
      <c r="L9" s="15"/>
      <c r="M9" s="12"/>
      <c r="N9" s="18">
        <v>43300</v>
      </c>
      <c r="O9" s="12">
        <f t="shared" si="0"/>
        <v>2018</v>
      </c>
      <c r="P9" s="12" t="s">
        <v>32</v>
      </c>
      <c r="Q9" s="14" t="s">
        <v>34</v>
      </c>
      <c r="R9" s="10"/>
      <c r="S9" s="22" t="s">
        <v>65</v>
      </c>
      <c r="T9" s="12">
        <v>9243961436</v>
      </c>
      <c r="U9" s="10"/>
      <c r="V9" s="17"/>
      <c r="W9" s="10"/>
    </row>
    <row r="10" spans="1:23" ht="72" x14ac:dyDescent="0.25">
      <c r="A10" s="9">
        <f t="shared" si="1"/>
        <v>9</v>
      </c>
      <c r="B10" s="10" t="s">
        <v>34</v>
      </c>
      <c r="C10" s="11" t="s">
        <v>66</v>
      </c>
      <c r="D10" s="12" t="s">
        <v>25</v>
      </c>
      <c r="E10" s="13">
        <v>40603</v>
      </c>
      <c r="F10" s="14">
        <f t="shared" si="2"/>
        <v>2011</v>
      </c>
      <c r="G10" s="12" t="s">
        <v>67</v>
      </c>
      <c r="H10" s="14" t="s">
        <v>37</v>
      </c>
      <c r="I10" s="11" t="s">
        <v>68</v>
      </c>
      <c r="J10" s="15" t="s">
        <v>69</v>
      </c>
      <c r="K10" s="10"/>
      <c r="L10" s="10"/>
      <c r="M10" s="14"/>
      <c r="N10" s="13">
        <v>43542</v>
      </c>
      <c r="O10" s="14">
        <f t="shared" si="0"/>
        <v>2019</v>
      </c>
      <c r="P10" s="14" t="s">
        <v>40</v>
      </c>
      <c r="Q10" s="14"/>
      <c r="R10" s="19" t="s">
        <v>70</v>
      </c>
      <c r="S10" s="23" t="s">
        <v>71</v>
      </c>
      <c r="T10" s="24"/>
      <c r="U10" s="10"/>
      <c r="V10" s="17"/>
      <c r="W10" s="10"/>
    </row>
    <row r="11" spans="1:23" s="2" customFormat="1" ht="78.75" customHeight="1" x14ac:dyDescent="0.25">
      <c r="A11" s="9">
        <f t="shared" si="1"/>
        <v>10</v>
      </c>
      <c r="B11" s="15" t="s">
        <v>34</v>
      </c>
      <c r="C11" s="11" t="s">
        <v>72</v>
      </c>
      <c r="D11" s="12" t="s">
        <v>25</v>
      </c>
      <c r="E11" s="18">
        <v>41188</v>
      </c>
      <c r="F11" s="12">
        <f t="shared" si="2"/>
        <v>2012</v>
      </c>
      <c r="G11" s="12" t="s">
        <v>73</v>
      </c>
      <c r="H11" s="12" t="s">
        <v>37</v>
      </c>
      <c r="I11" s="11" t="s">
        <v>74</v>
      </c>
      <c r="J11" s="15" t="s">
        <v>75</v>
      </c>
      <c r="K11" s="15"/>
      <c r="L11" s="15"/>
      <c r="M11" s="12"/>
      <c r="N11" s="18">
        <v>43666</v>
      </c>
      <c r="O11" s="12">
        <f t="shared" si="0"/>
        <v>2019</v>
      </c>
      <c r="P11" s="12" t="s">
        <v>32</v>
      </c>
      <c r="Q11" s="12" t="s">
        <v>34</v>
      </c>
      <c r="R11" s="10"/>
      <c r="S11" s="16" t="s">
        <v>76</v>
      </c>
      <c r="T11" s="14">
        <v>9916125550</v>
      </c>
      <c r="U11" s="10"/>
      <c r="V11" s="17"/>
      <c r="W11" s="10"/>
    </row>
    <row r="12" spans="1:23" s="2" customFormat="1" ht="60" x14ac:dyDescent="0.25">
      <c r="A12" s="9">
        <f t="shared" si="1"/>
        <v>11</v>
      </c>
      <c r="B12" s="15" t="s">
        <v>34</v>
      </c>
      <c r="C12" s="11" t="s">
        <v>77</v>
      </c>
      <c r="D12" s="12" t="s">
        <v>25</v>
      </c>
      <c r="E12" s="18">
        <v>41229</v>
      </c>
      <c r="F12" s="12">
        <f t="shared" si="2"/>
        <v>2012</v>
      </c>
      <c r="G12" s="12" t="s">
        <v>78</v>
      </c>
      <c r="H12" s="14" t="s">
        <v>37</v>
      </c>
      <c r="I12" s="11" t="s">
        <v>79</v>
      </c>
      <c r="J12" s="15" t="s">
        <v>69</v>
      </c>
      <c r="K12" s="10"/>
      <c r="L12" s="10"/>
      <c r="M12" s="14"/>
      <c r="N12" s="13">
        <v>44289</v>
      </c>
      <c r="O12" s="14">
        <f t="shared" si="0"/>
        <v>2021</v>
      </c>
      <c r="P12" s="12" t="s">
        <v>40</v>
      </c>
      <c r="Q12" s="14"/>
      <c r="R12" s="15" t="s">
        <v>80</v>
      </c>
      <c r="S12" s="25" t="s">
        <v>81</v>
      </c>
      <c r="T12" s="14">
        <v>9164460343</v>
      </c>
      <c r="U12" s="10"/>
      <c r="V12" s="17"/>
      <c r="W12" s="10"/>
    </row>
    <row r="13" spans="1:23" s="26" customFormat="1" ht="48" x14ac:dyDescent="0.2">
      <c r="A13" s="9">
        <f t="shared" si="1"/>
        <v>12</v>
      </c>
      <c r="B13" s="15" t="s">
        <v>34</v>
      </c>
      <c r="C13" s="11" t="s">
        <v>82</v>
      </c>
      <c r="D13" s="12" t="s">
        <v>25</v>
      </c>
      <c r="E13" s="18">
        <v>41572</v>
      </c>
      <c r="F13" s="12">
        <f t="shared" si="2"/>
        <v>2013</v>
      </c>
      <c r="G13" s="12" t="s">
        <v>83</v>
      </c>
      <c r="H13" s="14" t="s">
        <v>37</v>
      </c>
      <c r="I13" s="11" t="s">
        <v>84</v>
      </c>
      <c r="J13" s="15" t="s">
        <v>30</v>
      </c>
      <c r="K13" s="10"/>
      <c r="L13" s="10"/>
      <c r="M13" s="14"/>
      <c r="N13" s="13">
        <v>44289</v>
      </c>
      <c r="O13" s="14">
        <f t="shared" si="0"/>
        <v>2021</v>
      </c>
      <c r="P13" s="12" t="s">
        <v>40</v>
      </c>
      <c r="Q13" s="14"/>
      <c r="R13" s="15" t="s">
        <v>85</v>
      </c>
      <c r="S13" s="25" t="s">
        <v>86</v>
      </c>
      <c r="T13" s="14">
        <v>9481060498</v>
      </c>
      <c r="U13" s="10"/>
      <c r="V13" s="17"/>
      <c r="W13" s="10"/>
    </row>
    <row r="14" spans="1:23" ht="48" x14ac:dyDescent="0.25">
      <c r="A14" s="9">
        <f t="shared" si="1"/>
        <v>13</v>
      </c>
      <c r="B14" s="15" t="s">
        <v>34</v>
      </c>
      <c r="C14" s="11" t="s">
        <v>87</v>
      </c>
      <c r="D14" s="12" t="s">
        <v>25</v>
      </c>
      <c r="E14" s="18">
        <v>42087</v>
      </c>
      <c r="F14" s="12">
        <f t="shared" si="2"/>
        <v>2015</v>
      </c>
      <c r="G14" s="12" t="s">
        <v>88</v>
      </c>
      <c r="H14" s="14" t="s">
        <v>37</v>
      </c>
      <c r="I14" s="11" t="s">
        <v>89</v>
      </c>
      <c r="J14" s="15" t="s">
        <v>30</v>
      </c>
      <c r="K14" s="10"/>
      <c r="L14" s="10"/>
      <c r="M14" s="14"/>
      <c r="N14" s="13">
        <v>44289</v>
      </c>
      <c r="O14" s="14">
        <f t="shared" si="0"/>
        <v>2021</v>
      </c>
      <c r="P14" s="12" t="s">
        <v>40</v>
      </c>
      <c r="Q14" s="14"/>
      <c r="R14" s="15" t="s">
        <v>90</v>
      </c>
      <c r="S14" s="21" t="s">
        <v>91</v>
      </c>
      <c r="T14" s="14">
        <v>9538541385</v>
      </c>
      <c r="U14" s="10"/>
      <c r="V14" s="17"/>
      <c r="W14" s="10"/>
    </row>
    <row r="15" spans="1:23" ht="36" x14ac:dyDescent="0.25">
      <c r="A15" s="9">
        <f t="shared" si="1"/>
        <v>14</v>
      </c>
      <c r="B15" s="10" t="s">
        <v>34</v>
      </c>
      <c r="C15" s="11" t="s">
        <v>92</v>
      </c>
      <c r="D15" s="12" t="s">
        <v>57</v>
      </c>
      <c r="E15" s="18">
        <v>41572</v>
      </c>
      <c r="F15" s="12">
        <f t="shared" si="2"/>
        <v>2013</v>
      </c>
      <c r="G15" s="12" t="s">
        <v>93</v>
      </c>
      <c r="H15" s="14" t="s">
        <v>37</v>
      </c>
      <c r="I15" s="11" t="s">
        <v>94</v>
      </c>
      <c r="J15" s="15" t="s">
        <v>60</v>
      </c>
      <c r="K15" s="10"/>
      <c r="L15" s="10"/>
      <c r="M15" s="14"/>
      <c r="N15" s="13">
        <v>44502</v>
      </c>
      <c r="O15" s="14">
        <f t="shared" si="0"/>
        <v>2021</v>
      </c>
      <c r="P15" s="14" t="s">
        <v>32</v>
      </c>
      <c r="Q15" s="14" t="s">
        <v>34</v>
      </c>
      <c r="R15" s="27" t="s">
        <v>95</v>
      </c>
      <c r="S15" s="21">
        <v>9880575855</v>
      </c>
      <c r="T15" s="14"/>
      <c r="U15" s="10"/>
      <c r="V15" s="17"/>
      <c r="W15" s="10"/>
    </row>
    <row r="16" spans="1:23" ht="36" x14ac:dyDescent="0.25">
      <c r="A16" s="9">
        <f t="shared" si="1"/>
        <v>15</v>
      </c>
      <c r="B16" s="10" t="s">
        <v>96</v>
      </c>
      <c r="C16" s="11" t="s">
        <v>97</v>
      </c>
      <c r="D16" s="12" t="s">
        <v>57</v>
      </c>
      <c r="E16" s="13">
        <v>38879</v>
      </c>
      <c r="F16" s="14">
        <f t="shared" si="2"/>
        <v>2006</v>
      </c>
      <c r="G16" s="12" t="s">
        <v>98</v>
      </c>
      <c r="H16" s="14" t="s">
        <v>37</v>
      </c>
      <c r="I16" s="11" t="s">
        <v>99</v>
      </c>
      <c r="J16" s="10" t="s">
        <v>100</v>
      </c>
      <c r="K16" s="10"/>
      <c r="L16" s="10"/>
      <c r="M16" s="14"/>
      <c r="N16" s="13">
        <v>41779</v>
      </c>
      <c r="O16" s="14">
        <f t="shared" si="0"/>
        <v>2014</v>
      </c>
      <c r="P16" s="14" t="s">
        <v>40</v>
      </c>
      <c r="Q16" s="14"/>
      <c r="R16" s="15" t="s">
        <v>101</v>
      </c>
      <c r="S16" s="16" t="s">
        <v>102</v>
      </c>
      <c r="T16" s="14">
        <v>9740016964</v>
      </c>
      <c r="U16" s="10"/>
      <c r="V16" s="17"/>
      <c r="W16" s="10"/>
    </row>
    <row r="17" spans="1:23" ht="60" x14ac:dyDescent="0.25">
      <c r="A17" s="9">
        <f t="shared" si="1"/>
        <v>16</v>
      </c>
      <c r="B17" s="10" t="s">
        <v>96</v>
      </c>
      <c r="C17" s="11" t="s">
        <v>103</v>
      </c>
      <c r="D17" s="12" t="s">
        <v>25</v>
      </c>
      <c r="E17" s="14" t="s">
        <v>104</v>
      </c>
      <c r="F17" s="14">
        <f t="shared" si="2"/>
        <v>2013</v>
      </c>
      <c r="G17" s="12" t="s">
        <v>105</v>
      </c>
      <c r="H17" s="14" t="s">
        <v>27</v>
      </c>
      <c r="I17" s="11" t="s">
        <v>106</v>
      </c>
      <c r="J17" s="15" t="s">
        <v>107</v>
      </c>
      <c r="K17" s="15" t="s">
        <v>108</v>
      </c>
      <c r="L17" s="10"/>
      <c r="M17" s="14"/>
      <c r="N17" s="13">
        <v>44048</v>
      </c>
      <c r="O17" s="14">
        <f t="shared" si="0"/>
        <v>2020</v>
      </c>
      <c r="P17" s="14" t="s">
        <v>40</v>
      </c>
      <c r="Q17" s="14"/>
      <c r="R17" s="15" t="s">
        <v>109</v>
      </c>
      <c r="S17" s="25" t="s">
        <v>110</v>
      </c>
      <c r="T17" s="14">
        <v>9844470065</v>
      </c>
      <c r="U17" s="10"/>
      <c r="V17" s="28"/>
      <c r="W17" s="15"/>
    </row>
    <row r="18" spans="1:23" ht="60" x14ac:dyDescent="0.25">
      <c r="A18" s="9">
        <f t="shared" si="1"/>
        <v>17</v>
      </c>
      <c r="B18" s="10" t="s">
        <v>96</v>
      </c>
      <c r="C18" s="11" t="s">
        <v>111</v>
      </c>
      <c r="D18" s="12" t="s">
        <v>25</v>
      </c>
      <c r="E18" s="13">
        <v>42258</v>
      </c>
      <c r="F18" s="14">
        <f t="shared" si="2"/>
        <v>2015</v>
      </c>
      <c r="G18" s="12" t="s">
        <v>112</v>
      </c>
      <c r="H18" s="14" t="s">
        <v>27</v>
      </c>
      <c r="I18" s="11" t="s">
        <v>113</v>
      </c>
      <c r="J18" s="15" t="s">
        <v>114</v>
      </c>
      <c r="K18" s="10"/>
      <c r="L18" s="10"/>
      <c r="M18" s="14"/>
      <c r="N18" s="13">
        <v>44048</v>
      </c>
      <c r="O18" s="14">
        <f t="shared" si="0"/>
        <v>2020</v>
      </c>
      <c r="P18" s="14" t="s">
        <v>40</v>
      </c>
      <c r="Q18" s="14"/>
      <c r="R18" s="15" t="s">
        <v>115</v>
      </c>
      <c r="S18" s="25" t="s">
        <v>116</v>
      </c>
      <c r="T18" s="12">
        <v>8867492598</v>
      </c>
      <c r="U18" s="10"/>
      <c r="V18" s="28"/>
      <c r="W18" s="15"/>
    </row>
    <row r="19" spans="1:23" ht="60" x14ac:dyDescent="0.25">
      <c r="A19" s="9">
        <f t="shared" si="1"/>
        <v>18</v>
      </c>
      <c r="B19" s="10" t="s">
        <v>96</v>
      </c>
      <c r="C19" s="11" t="s">
        <v>117</v>
      </c>
      <c r="D19" s="12" t="s">
        <v>57</v>
      </c>
      <c r="E19" s="14" t="s">
        <v>104</v>
      </c>
      <c r="F19" s="14">
        <f t="shared" si="2"/>
        <v>2013</v>
      </c>
      <c r="G19" s="12" t="s">
        <v>118</v>
      </c>
      <c r="H19" s="14" t="s">
        <v>27</v>
      </c>
      <c r="I19" s="11" t="s">
        <v>119</v>
      </c>
      <c r="J19" s="15" t="s">
        <v>107</v>
      </c>
      <c r="K19" s="10"/>
      <c r="L19" s="10"/>
      <c r="M19" s="14"/>
      <c r="N19" s="18">
        <v>44124</v>
      </c>
      <c r="O19" s="14">
        <f t="shared" si="0"/>
        <v>2020</v>
      </c>
      <c r="P19" s="14" t="s">
        <v>32</v>
      </c>
      <c r="Q19" s="14" t="s">
        <v>120</v>
      </c>
      <c r="R19" s="15"/>
      <c r="S19" s="29" t="s">
        <v>121</v>
      </c>
      <c r="T19" s="14">
        <v>9886737680</v>
      </c>
      <c r="U19" s="10" t="s">
        <v>122</v>
      </c>
      <c r="V19" s="28"/>
      <c r="W19" s="15"/>
    </row>
    <row r="20" spans="1:23" ht="48" x14ac:dyDescent="0.25">
      <c r="A20" s="9">
        <f t="shared" si="1"/>
        <v>19</v>
      </c>
      <c r="B20" s="10" t="s">
        <v>96</v>
      </c>
      <c r="C20" s="11" t="s">
        <v>123</v>
      </c>
      <c r="D20" s="12" t="s">
        <v>25</v>
      </c>
      <c r="E20" s="13">
        <v>41985</v>
      </c>
      <c r="F20" s="14">
        <f t="shared" si="2"/>
        <v>2014</v>
      </c>
      <c r="G20" s="12" t="s">
        <v>124</v>
      </c>
      <c r="H20" s="14" t="s">
        <v>37</v>
      </c>
      <c r="I20" s="11" t="s">
        <v>125</v>
      </c>
      <c r="J20" s="15" t="s">
        <v>114</v>
      </c>
      <c r="K20" s="10"/>
      <c r="L20" s="10"/>
      <c r="M20" s="14"/>
      <c r="N20" s="13">
        <v>44289</v>
      </c>
      <c r="O20" s="14">
        <f t="shared" si="0"/>
        <v>2021</v>
      </c>
      <c r="P20" s="14" t="s">
        <v>40</v>
      </c>
      <c r="Q20" s="14"/>
      <c r="R20" s="15" t="s">
        <v>126</v>
      </c>
      <c r="S20" s="25" t="s">
        <v>127</v>
      </c>
      <c r="T20" s="14">
        <v>9731282954</v>
      </c>
      <c r="U20" s="10"/>
      <c r="V20" s="17"/>
      <c r="W20" s="10"/>
    </row>
    <row r="21" spans="1:23" ht="60" x14ac:dyDescent="0.25">
      <c r="A21" s="9">
        <f t="shared" si="1"/>
        <v>20</v>
      </c>
      <c r="B21" s="10" t="s">
        <v>96</v>
      </c>
      <c r="C21" s="11" t="s">
        <v>128</v>
      </c>
      <c r="D21" s="12" t="s">
        <v>25</v>
      </c>
      <c r="E21" s="13">
        <v>41592</v>
      </c>
      <c r="F21" s="12">
        <f t="shared" si="2"/>
        <v>2013</v>
      </c>
      <c r="G21" s="12" t="s">
        <v>129</v>
      </c>
      <c r="H21" s="14" t="s">
        <v>27</v>
      </c>
      <c r="I21" s="11" t="s">
        <v>130</v>
      </c>
      <c r="J21" s="15" t="s">
        <v>107</v>
      </c>
      <c r="K21" s="10"/>
      <c r="L21" s="10"/>
      <c r="M21" s="14"/>
      <c r="N21" s="18">
        <v>44630</v>
      </c>
      <c r="O21" s="14">
        <f t="shared" si="0"/>
        <v>2022</v>
      </c>
      <c r="P21" s="14" t="s">
        <v>40</v>
      </c>
      <c r="Q21" s="14"/>
      <c r="R21" s="15" t="s">
        <v>131</v>
      </c>
      <c r="S21" s="21" t="s">
        <v>132</v>
      </c>
      <c r="T21" s="14">
        <v>8095033518</v>
      </c>
      <c r="U21" s="10"/>
      <c r="V21" s="17"/>
      <c r="W21" s="10"/>
    </row>
    <row r="22" spans="1:23" ht="24" x14ac:dyDescent="0.25">
      <c r="A22" s="9">
        <f t="shared" si="1"/>
        <v>21</v>
      </c>
      <c r="B22" s="10" t="s">
        <v>133</v>
      </c>
      <c r="C22" s="11" t="s">
        <v>134</v>
      </c>
      <c r="D22" s="12" t="s">
        <v>25</v>
      </c>
      <c r="E22" s="14"/>
      <c r="F22" s="14">
        <v>2005</v>
      </c>
      <c r="G22" s="12" t="s">
        <v>36</v>
      </c>
      <c r="H22" s="14" t="s">
        <v>37</v>
      </c>
      <c r="I22" s="11" t="s">
        <v>135</v>
      </c>
      <c r="J22" s="15" t="s">
        <v>136</v>
      </c>
      <c r="K22" s="10" t="s">
        <v>137</v>
      </c>
      <c r="L22" s="10"/>
      <c r="M22" s="14"/>
      <c r="N22" s="14">
        <v>2007</v>
      </c>
      <c r="O22" s="14">
        <v>2007</v>
      </c>
      <c r="P22" s="14" t="s">
        <v>40</v>
      </c>
      <c r="Q22" s="14"/>
      <c r="R22" s="10"/>
      <c r="S22" s="21" t="s">
        <v>138</v>
      </c>
      <c r="T22" s="14">
        <v>8605324879</v>
      </c>
      <c r="U22" s="10" t="s">
        <v>139</v>
      </c>
      <c r="V22" s="17"/>
      <c r="W22" s="10"/>
    </row>
    <row r="23" spans="1:23" ht="48" x14ac:dyDescent="0.25">
      <c r="A23" s="9">
        <f t="shared" si="1"/>
        <v>22</v>
      </c>
      <c r="B23" s="10" t="s">
        <v>133</v>
      </c>
      <c r="C23" s="11" t="s">
        <v>140</v>
      </c>
      <c r="D23" s="12" t="s">
        <v>25</v>
      </c>
      <c r="E23" s="13">
        <v>2005</v>
      </c>
      <c r="F23" s="14">
        <f>E23</f>
        <v>2005</v>
      </c>
      <c r="G23" s="12" t="s">
        <v>141</v>
      </c>
      <c r="H23" s="14" t="s">
        <v>37</v>
      </c>
      <c r="I23" s="11" t="s">
        <v>142</v>
      </c>
      <c r="J23" s="15" t="s">
        <v>136</v>
      </c>
      <c r="K23" s="10" t="s">
        <v>143</v>
      </c>
      <c r="L23" s="10"/>
      <c r="M23" s="14"/>
      <c r="N23" s="13">
        <v>2009</v>
      </c>
      <c r="O23" s="14">
        <v>2009</v>
      </c>
      <c r="P23" s="14" t="s">
        <v>40</v>
      </c>
      <c r="Q23" s="14"/>
      <c r="R23" s="15"/>
      <c r="S23" s="21" t="s">
        <v>144</v>
      </c>
      <c r="T23" s="14">
        <v>8654932456</v>
      </c>
      <c r="U23" s="10" t="s">
        <v>139</v>
      </c>
      <c r="V23" s="17"/>
      <c r="W23" s="10"/>
    </row>
    <row r="24" spans="1:23" ht="48" x14ac:dyDescent="0.25">
      <c r="A24" s="9">
        <f t="shared" si="1"/>
        <v>23</v>
      </c>
      <c r="B24" s="10" t="s">
        <v>133</v>
      </c>
      <c r="C24" s="11" t="s">
        <v>145</v>
      </c>
      <c r="D24" s="12" t="s">
        <v>25</v>
      </c>
      <c r="E24" s="14">
        <v>2003</v>
      </c>
      <c r="F24" s="14">
        <v>2003</v>
      </c>
      <c r="G24" s="12" t="s">
        <v>146</v>
      </c>
      <c r="H24" s="14" t="s">
        <v>37</v>
      </c>
      <c r="I24" s="11" t="s">
        <v>147</v>
      </c>
      <c r="J24" s="15" t="s">
        <v>148</v>
      </c>
      <c r="K24" s="10"/>
      <c r="L24" s="10"/>
      <c r="M24" s="14"/>
      <c r="N24" s="14">
        <v>2010</v>
      </c>
      <c r="O24" s="14">
        <v>2010</v>
      </c>
      <c r="P24" s="14" t="s">
        <v>40</v>
      </c>
      <c r="Q24" s="14"/>
      <c r="R24" s="15" t="s">
        <v>149</v>
      </c>
      <c r="S24" s="21" t="s">
        <v>150</v>
      </c>
      <c r="T24" s="14">
        <v>9980121127</v>
      </c>
      <c r="U24" s="10" t="s">
        <v>139</v>
      </c>
      <c r="V24" s="17"/>
      <c r="W24" s="10"/>
    </row>
    <row r="25" spans="1:23" ht="60" x14ac:dyDescent="0.25">
      <c r="A25" s="9">
        <f t="shared" si="1"/>
        <v>24</v>
      </c>
      <c r="B25" s="10" t="s">
        <v>133</v>
      </c>
      <c r="C25" s="11" t="s">
        <v>151</v>
      </c>
      <c r="D25" s="12" t="s">
        <v>25</v>
      </c>
      <c r="E25" s="14">
        <v>2003</v>
      </c>
      <c r="F25" s="14">
        <v>2003</v>
      </c>
      <c r="G25" s="12" t="s">
        <v>152</v>
      </c>
      <c r="H25" s="14" t="s">
        <v>37</v>
      </c>
      <c r="I25" s="11" t="s">
        <v>153</v>
      </c>
      <c r="J25" s="15" t="s">
        <v>148</v>
      </c>
      <c r="K25" s="10"/>
      <c r="L25" s="10"/>
      <c r="M25" s="14"/>
      <c r="N25" s="14">
        <v>2011</v>
      </c>
      <c r="O25" s="14">
        <v>2011</v>
      </c>
      <c r="P25" s="14" t="s">
        <v>32</v>
      </c>
      <c r="Q25" s="14" t="s">
        <v>154</v>
      </c>
      <c r="R25" s="10"/>
      <c r="S25" s="21" t="s">
        <v>155</v>
      </c>
      <c r="T25" s="14">
        <v>9449485788</v>
      </c>
      <c r="U25" s="10" t="s">
        <v>139</v>
      </c>
      <c r="V25" s="17"/>
      <c r="W25" s="10"/>
    </row>
    <row r="26" spans="1:23" ht="36" x14ac:dyDescent="0.25">
      <c r="A26" s="9">
        <f t="shared" si="1"/>
        <v>25</v>
      </c>
      <c r="B26" s="10" t="s">
        <v>133</v>
      </c>
      <c r="C26" s="11" t="s">
        <v>156</v>
      </c>
      <c r="D26" s="12" t="s">
        <v>25</v>
      </c>
      <c r="E26" s="14">
        <v>2004</v>
      </c>
      <c r="F26" s="14">
        <v>2004</v>
      </c>
      <c r="G26" s="12" t="s">
        <v>157</v>
      </c>
      <c r="H26" s="14" t="s">
        <v>37</v>
      </c>
      <c r="I26" s="11" t="s">
        <v>158</v>
      </c>
      <c r="J26" s="15" t="s">
        <v>159</v>
      </c>
      <c r="K26" s="10"/>
      <c r="L26" s="10"/>
      <c r="M26" s="14"/>
      <c r="N26" s="30">
        <v>40948</v>
      </c>
      <c r="O26" s="14">
        <f t="shared" ref="O26:O89" si="3">YEAR(N26)</f>
        <v>2012</v>
      </c>
      <c r="P26" s="14" t="s">
        <v>32</v>
      </c>
      <c r="Q26" s="14" t="s">
        <v>154</v>
      </c>
      <c r="R26" s="15"/>
      <c r="S26" s="21" t="s">
        <v>160</v>
      </c>
      <c r="T26" s="14">
        <v>9844416059</v>
      </c>
      <c r="U26" s="10" t="s">
        <v>139</v>
      </c>
      <c r="V26" s="17"/>
      <c r="W26" s="10"/>
    </row>
    <row r="27" spans="1:23" ht="24" x14ac:dyDescent="0.25">
      <c r="A27" s="9">
        <f t="shared" si="1"/>
        <v>26</v>
      </c>
      <c r="B27" s="10" t="s">
        <v>133</v>
      </c>
      <c r="C27" s="11" t="s">
        <v>161</v>
      </c>
      <c r="D27" s="12" t="s">
        <v>25</v>
      </c>
      <c r="E27" s="14">
        <v>2004</v>
      </c>
      <c r="F27" s="14">
        <v>2004</v>
      </c>
      <c r="G27" s="12" t="s">
        <v>162</v>
      </c>
      <c r="H27" s="14" t="s">
        <v>37</v>
      </c>
      <c r="I27" s="11" t="s">
        <v>163</v>
      </c>
      <c r="J27" s="15" t="s">
        <v>164</v>
      </c>
      <c r="K27" s="10" t="s">
        <v>165</v>
      </c>
      <c r="L27" s="10"/>
      <c r="M27" s="14"/>
      <c r="N27" s="30">
        <v>41342</v>
      </c>
      <c r="O27" s="14">
        <f t="shared" si="3"/>
        <v>2013</v>
      </c>
      <c r="P27" s="14" t="s">
        <v>32</v>
      </c>
      <c r="Q27" s="14" t="s">
        <v>154</v>
      </c>
      <c r="R27" s="15"/>
      <c r="S27" s="21" t="s">
        <v>166</v>
      </c>
      <c r="T27" s="14">
        <v>8105039682</v>
      </c>
      <c r="U27" s="10" t="s">
        <v>139</v>
      </c>
      <c r="V27" s="17"/>
      <c r="W27" s="10"/>
    </row>
    <row r="28" spans="1:23" ht="48" x14ac:dyDescent="0.25">
      <c r="A28" s="9">
        <f t="shared" si="1"/>
        <v>27</v>
      </c>
      <c r="B28" s="10" t="s">
        <v>133</v>
      </c>
      <c r="C28" s="11" t="s">
        <v>167</v>
      </c>
      <c r="D28" s="12" t="s">
        <v>25</v>
      </c>
      <c r="E28" s="14">
        <v>2005</v>
      </c>
      <c r="F28" s="14">
        <v>2005</v>
      </c>
      <c r="G28" s="12" t="s">
        <v>168</v>
      </c>
      <c r="H28" s="14" t="s">
        <v>37</v>
      </c>
      <c r="I28" s="11" t="s">
        <v>169</v>
      </c>
      <c r="J28" s="15" t="s">
        <v>159</v>
      </c>
      <c r="K28" s="10" t="s">
        <v>165</v>
      </c>
      <c r="L28" s="10"/>
      <c r="M28" s="14"/>
      <c r="N28" s="13">
        <v>41615</v>
      </c>
      <c r="O28" s="14">
        <f t="shared" si="3"/>
        <v>2013</v>
      </c>
      <c r="P28" s="14" t="s">
        <v>40</v>
      </c>
      <c r="Q28" s="14"/>
      <c r="R28" s="15" t="s">
        <v>170</v>
      </c>
      <c r="S28" s="21" t="s">
        <v>171</v>
      </c>
      <c r="T28" s="14">
        <v>9448587528</v>
      </c>
      <c r="U28" s="10" t="s">
        <v>139</v>
      </c>
      <c r="V28" s="17"/>
      <c r="W28" s="10"/>
    </row>
    <row r="29" spans="1:23" ht="36" x14ac:dyDescent="0.25">
      <c r="A29" s="9">
        <f t="shared" si="1"/>
        <v>28</v>
      </c>
      <c r="B29" s="10" t="s">
        <v>133</v>
      </c>
      <c r="C29" s="11" t="s">
        <v>172</v>
      </c>
      <c r="D29" s="12" t="s">
        <v>25</v>
      </c>
      <c r="E29" s="14">
        <v>2007</v>
      </c>
      <c r="F29" s="14">
        <v>2007</v>
      </c>
      <c r="G29" s="12" t="s">
        <v>173</v>
      </c>
      <c r="H29" s="14" t="s">
        <v>37</v>
      </c>
      <c r="I29" s="11" t="s">
        <v>174</v>
      </c>
      <c r="J29" s="15" t="s">
        <v>159</v>
      </c>
      <c r="K29" s="10"/>
      <c r="L29" s="10"/>
      <c r="M29" s="14"/>
      <c r="N29" s="13">
        <v>43109</v>
      </c>
      <c r="O29" s="14">
        <f t="shared" si="3"/>
        <v>2018</v>
      </c>
      <c r="P29" s="14" t="s">
        <v>32</v>
      </c>
      <c r="Q29" s="14" t="s">
        <v>154</v>
      </c>
      <c r="R29" s="15"/>
      <c r="S29" s="21" t="s">
        <v>175</v>
      </c>
      <c r="T29" s="14">
        <v>9448073668</v>
      </c>
      <c r="U29" s="10" t="s">
        <v>139</v>
      </c>
      <c r="V29" s="17"/>
      <c r="W29" s="10"/>
    </row>
    <row r="30" spans="1:23" ht="24" x14ac:dyDescent="0.25">
      <c r="A30" s="9">
        <f t="shared" si="1"/>
        <v>29</v>
      </c>
      <c r="B30" s="10" t="s">
        <v>133</v>
      </c>
      <c r="C30" s="11" t="s">
        <v>176</v>
      </c>
      <c r="D30" s="12" t="s">
        <v>57</v>
      </c>
      <c r="E30" s="14">
        <v>2012</v>
      </c>
      <c r="F30" s="14">
        <v>2012</v>
      </c>
      <c r="G30" s="12" t="s">
        <v>177</v>
      </c>
      <c r="H30" s="14" t="s">
        <v>27</v>
      </c>
      <c r="I30" s="11" t="s">
        <v>178</v>
      </c>
      <c r="J30" s="15" t="s">
        <v>159</v>
      </c>
      <c r="K30" s="10"/>
      <c r="L30" s="10"/>
      <c r="M30" s="14"/>
      <c r="N30" s="13">
        <v>43109</v>
      </c>
      <c r="O30" s="14">
        <f t="shared" si="3"/>
        <v>2018</v>
      </c>
      <c r="P30" s="14" t="s">
        <v>40</v>
      </c>
      <c r="Q30" s="14"/>
      <c r="R30" s="15"/>
      <c r="S30" s="21" t="s">
        <v>179</v>
      </c>
      <c r="T30" s="14">
        <v>9844510710</v>
      </c>
      <c r="U30" s="10" t="s">
        <v>139</v>
      </c>
      <c r="V30" s="17"/>
      <c r="W30" s="10"/>
    </row>
    <row r="31" spans="1:23" ht="36" x14ac:dyDescent="0.25">
      <c r="A31" s="9">
        <f t="shared" si="1"/>
        <v>30</v>
      </c>
      <c r="B31" s="10" t="s">
        <v>133</v>
      </c>
      <c r="C31" s="11" t="s">
        <v>180</v>
      </c>
      <c r="D31" s="12" t="s">
        <v>25</v>
      </c>
      <c r="E31" s="14">
        <v>2004</v>
      </c>
      <c r="F31" s="14">
        <v>2004</v>
      </c>
      <c r="G31" s="12" t="s">
        <v>181</v>
      </c>
      <c r="H31" s="14" t="s">
        <v>37</v>
      </c>
      <c r="I31" s="11" t="s">
        <v>182</v>
      </c>
      <c r="J31" s="15" t="s">
        <v>159</v>
      </c>
      <c r="K31" s="15" t="s">
        <v>183</v>
      </c>
      <c r="L31" s="10"/>
      <c r="M31" s="14"/>
      <c r="N31" s="13">
        <v>43299</v>
      </c>
      <c r="O31" s="14">
        <f t="shared" si="3"/>
        <v>2018</v>
      </c>
      <c r="P31" s="14" t="s">
        <v>40</v>
      </c>
      <c r="Q31" s="14"/>
      <c r="R31" s="15" t="s">
        <v>184</v>
      </c>
      <c r="S31" s="21" t="s">
        <v>185</v>
      </c>
      <c r="T31" s="14">
        <v>9686971751</v>
      </c>
      <c r="U31" s="10" t="s">
        <v>139</v>
      </c>
      <c r="V31" s="17"/>
      <c r="W31" s="10"/>
    </row>
    <row r="32" spans="1:23" ht="36" x14ac:dyDescent="0.25">
      <c r="A32" s="9">
        <f t="shared" si="1"/>
        <v>31</v>
      </c>
      <c r="B32" s="10" t="s">
        <v>133</v>
      </c>
      <c r="C32" s="11" t="s">
        <v>186</v>
      </c>
      <c r="D32" s="12" t="s">
        <v>25</v>
      </c>
      <c r="E32" s="13">
        <v>39629</v>
      </c>
      <c r="F32" s="14">
        <v>2008</v>
      </c>
      <c r="G32" s="12" t="s">
        <v>187</v>
      </c>
      <c r="H32" s="14" t="s">
        <v>37</v>
      </c>
      <c r="I32" s="11" t="s">
        <v>188</v>
      </c>
      <c r="J32" s="15" t="s">
        <v>136</v>
      </c>
      <c r="K32" s="15" t="s">
        <v>189</v>
      </c>
      <c r="L32" s="10"/>
      <c r="M32" s="14"/>
      <c r="N32" s="13">
        <v>43869</v>
      </c>
      <c r="O32" s="14">
        <f t="shared" si="3"/>
        <v>2020</v>
      </c>
      <c r="P32" s="14" t="s">
        <v>40</v>
      </c>
      <c r="Q32" s="14"/>
      <c r="R32" s="15" t="s">
        <v>190</v>
      </c>
      <c r="S32" s="21" t="s">
        <v>191</v>
      </c>
      <c r="T32" s="14">
        <v>9740778145</v>
      </c>
      <c r="U32" s="10" t="s">
        <v>139</v>
      </c>
      <c r="V32" s="17"/>
      <c r="W32" s="10"/>
    </row>
    <row r="33" spans="1:23" ht="48" x14ac:dyDescent="0.25">
      <c r="A33" s="9">
        <f t="shared" si="1"/>
        <v>32</v>
      </c>
      <c r="B33" s="10" t="s">
        <v>192</v>
      </c>
      <c r="C33" s="11" t="s">
        <v>193</v>
      </c>
      <c r="D33" s="12" t="s">
        <v>57</v>
      </c>
      <c r="E33" s="18">
        <v>37865</v>
      </c>
      <c r="F33" s="14">
        <f t="shared" ref="F33:F74" si="4">YEAR(E33)</f>
        <v>2003</v>
      </c>
      <c r="G33" s="12" t="s">
        <v>194</v>
      </c>
      <c r="H33" s="14" t="s">
        <v>37</v>
      </c>
      <c r="I33" s="11" t="s">
        <v>195</v>
      </c>
      <c r="J33" s="15" t="s">
        <v>196</v>
      </c>
      <c r="K33" s="10"/>
      <c r="L33" s="10"/>
      <c r="M33" s="14"/>
      <c r="N33" s="18">
        <v>40651</v>
      </c>
      <c r="O33" s="14">
        <f t="shared" si="3"/>
        <v>2011</v>
      </c>
      <c r="P33" s="14" t="s">
        <v>32</v>
      </c>
      <c r="Q33" s="14" t="s">
        <v>192</v>
      </c>
      <c r="R33" s="10"/>
      <c r="S33" s="31" t="s">
        <v>197</v>
      </c>
      <c r="T33" s="12">
        <v>9986276851</v>
      </c>
      <c r="U33" s="10"/>
      <c r="V33" s="17"/>
      <c r="W33" s="10"/>
    </row>
    <row r="34" spans="1:23" ht="72" x14ac:dyDescent="0.25">
      <c r="A34" s="9">
        <f t="shared" si="1"/>
        <v>33</v>
      </c>
      <c r="B34" s="10" t="s">
        <v>192</v>
      </c>
      <c r="C34" s="11" t="s">
        <v>198</v>
      </c>
      <c r="D34" s="12" t="s">
        <v>57</v>
      </c>
      <c r="E34" s="18">
        <v>38047</v>
      </c>
      <c r="F34" s="14">
        <f t="shared" si="4"/>
        <v>2004</v>
      </c>
      <c r="G34" s="12" t="s">
        <v>199</v>
      </c>
      <c r="H34" s="14" t="s">
        <v>37</v>
      </c>
      <c r="I34" s="11" t="s">
        <v>200</v>
      </c>
      <c r="J34" s="15" t="s">
        <v>196</v>
      </c>
      <c r="K34" s="10"/>
      <c r="L34" s="10"/>
      <c r="M34" s="14"/>
      <c r="N34" s="30">
        <v>40943</v>
      </c>
      <c r="O34" s="14">
        <f t="shared" si="3"/>
        <v>2012</v>
      </c>
      <c r="P34" s="14" t="s">
        <v>32</v>
      </c>
      <c r="Q34" s="14" t="s">
        <v>192</v>
      </c>
      <c r="R34" s="10"/>
      <c r="S34" s="31" t="s">
        <v>201</v>
      </c>
      <c r="T34" s="12">
        <v>9480408455</v>
      </c>
      <c r="U34" s="10"/>
      <c r="V34" s="17"/>
      <c r="W34" s="10"/>
    </row>
    <row r="35" spans="1:23" ht="36" x14ac:dyDescent="0.25">
      <c r="A35" s="9">
        <f t="shared" si="1"/>
        <v>34</v>
      </c>
      <c r="B35" s="10" t="s">
        <v>192</v>
      </c>
      <c r="C35" s="11" t="s">
        <v>202</v>
      </c>
      <c r="D35" s="12" t="s">
        <v>57</v>
      </c>
      <c r="E35" s="13">
        <v>37683</v>
      </c>
      <c r="F35" s="14">
        <f t="shared" si="4"/>
        <v>2003</v>
      </c>
      <c r="G35" s="12" t="s">
        <v>203</v>
      </c>
      <c r="H35" s="14" t="s">
        <v>37</v>
      </c>
      <c r="I35" s="11" t="s">
        <v>204</v>
      </c>
      <c r="J35" s="15" t="s">
        <v>205</v>
      </c>
      <c r="K35" s="10" t="s">
        <v>206</v>
      </c>
      <c r="L35" s="10"/>
      <c r="M35" s="14"/>
      <c r="N35" s="13">
        <v>41007</v>
      </c>
      <c r="O35" s="14">
        <f t="shared" si="3"/>
        <v>2012</v>
      </c>
      <c r="P35" s="14" t="s">
        <v>40</v>
      </c>
      <c r="Q35" s="14"/>
      <c r="R35" s="15" t="s">
        <v>207</v>
      </c>
      <c r="S35" s="21"/>
      <c r="T35" s="14"/>
      <c r="U35" s="10"/>
      <c r="V35" s="17"/>
      <c r="W35" s="10"/>
    </row>
    <row r="36" spans="1:23" ht="39" customHeight="1" x14ac:dyDescent="0.25">
      <c r="A36" s="9">
        <f t="shared" si="1"/>
        <v>35</v>
      </c>
      <c r="B36" s="10" t="s">
        <v>192</v>
      </c>
      <c r="C36" s="11" t="s">
        <v>208</v>
      </c>
      <c r="D36" s="12" t="s">
        <v>57</v>
      </c>
      <c r="E36" s="13">
        <v>38412</v>
      </c>
      <c r="F36" s="14">
        <f t="shared" si="4"/>
        <v>2005</v>
      </c>
      <c r="G36" s="12" t="s">
        <v>209</v>
      </c>
      <c r="H36" s="14" t="s">
        <v>37</v>
      </c>
      <c r="I36" s="11" t="s">
        <v>210</v>
      </c>
      <c r="J36" s="15" t="s">
        <v>196</v>
      </c>
      <c r="K36" s="10"/>
      <c r="L36" s="10"/>
      <c r="M36" s="14"/>
      <c r="N36" s="13">
        <v>41342</v>
      </c>
      <c r="O36" s="14">
        <f t="shared" si="3"/>
        <v>2013</v>
      </c>
      <c r="P36" s="14" t="s">
        <v>32</v>
      </c>
      <c r="Q36" s="14" t="s">
        <v>192</v>
      </c>
      <c r="R36" s="15"/>
      <c r="S36" s="25" t="s">
        <v>211</v>
      </c>
      <c r="T36" s="14">
        <v>9480408453</v>
      </c>
      <c r="U36" s="10"/>
      <c r="V36" s="17"/>
      <c r="W36" s="10"/>
    </row>
    <row r="37" spans="1:23" ht="48" x14ac:dyDescent="0.25">
      <c r="A37" s="9">
        <f t="shared" si="1"/>
        <v>36</v>
      </c>
      <c r="B37" s="10" t="s">
        <v>192</v>
      </c>
      <c r="C37" s="11" t="s">
        <v>212</v>
      </c>
      <c r="D37" s="12" t="s">
        <v>57</v>
      </c>
      <c r="E37" s="18">
        <v>40118</v>
      </c>
      <c r="F37" s="14">
        <f t="shared" si="4"/>
        <v>2009</v>
      </c>
      <c r="G37" s="12" t="s">
        <v>213</v>
      </c>
      <c r="H37" s="14" t="s">
        <v>37</v>
      </c>
      <c r="I37" s="11" t="s">
        <v>214</v>
      </c>
      <c r="J37" s="15" t="s">
        <v>215</v>
      </c>
      <c r="K37" s="15" t="s">
        <v>216</v>
      </c>
      <c r="L37" s="10"/>
      <c r="M37" s="14"/>
      <c r="N37" s="13">
        <v>41544</v>
      </c>
      <c r="O37" s="14">
        <f t="shared" si="3"/>
        <v>2013</v>
      </c>
      <c r="P37" s="14" t="s">
        <v>32</v>
      </c>
      <c r="Q37" s="14" t="s">
        <v>217</v>
      </c>
      <c r="R37" s="10"/>
      <c r="S37" s="31" t="s">
        <v>218</v>
      </c>
      <c r="T37" s="12">
        <v>9844327268</v>
      </c>
      <c r="U37" s="10"/>
      <c r="V37" s="17"/>
      <c r="W37" s="10"/>
    </row>
    <row r="38" spans="1:23" ht="36" x14ac:dyDescent="0.25">
      <c r="A38" s="9">
        <f t="shared" si="1"/>
        <v>37</v>
      </c>
      <c r="B38" s="10" t="s">
        <v>192</v>
      </c>
      <c r="C38" s="11" t="s">
        <v>219</v>
      </c>
      <c r="D38" s="12" t="s">
        <v>57</v>
      </c>
      <c r="E38" s="18">
        <v>40686</v>
      </c>
      <c r="F38" s="14">
        <f t="shared" si="4"/>
        <v>2011</v>
      </c>
      <c r="G38" s="12" t="s">
        <v>220</v>
      </c>
      <c r="H38" s="14" t="s">
        <v>37</v>
      </c>
      <c r="I38" s="11" t="s">
        <v>221</v>
      </c>
      <c r="J38" s="15" t="s">
        <v>222</v>
      </c>
      <c r="K38" s="10"/>
      <c r="L38" s="10"/>
      <c r="M38" s="14"/>
      <c r="N38" s="13">
        <v>42517</v>
      </c>
      <c r="O38" s="14">
        <f t="shared" si="3"/>
        <v>2016</v>
      </c>
      <c r="P38" s="14" t="s">
        <v>40</v>
      </c>
      <c r="Q38" s="14"/>
      <c r="R38" s="15" t="s">
        <v>223</v>
      </c>
      <c r="S38" s="31" t="s">
        <v>224</v>
      </c>
      <c r="T38" s="12">
        <v>9945744833</v>
      </c>
      <c r="U38" s="10"/>
      <c r="V38" s="17"/>
      <c r="W38" s="10"/>
    </row>
    <row r="39" spans="1:23" ht="48" x14ac:dyDescent="0.25">
      <c r="A39" s="9">
        <f t="shared" si="1"/>
        <v>38</v>
      </c>
      <c r="B39" s="10" t="s">
        <v>192</v>
      </c>
      <c r="C39" s="11" t="s">
        <v>225</v>
      </c>
      <c r="D39" s="12" t="s">
        <v>57</v>
      </c>
      <c r="E39" s="18">
        <v>39569</v>
      </c>
      <c r="F39" s="14">
        <f t="shared" si="4"/>
        <v>2008</v>
      </c>
      <c r="G39" s="12" t="s">
        <v>226</v>
      </c>
      <c r="H39" s="14" t="s">
        <v>37</v>
      </c>
      <c r="I39" s="11" t="s">
        <v>227</v>
      </c>
      <c r="J39" s="15" t="s">
        <v>215</v>
      </c>
      <c r="K39" s="10"/>
      <c r="L39" s="10"/>
      <c r="M39" s="14"/>
      <c r="N39" s="13">
        <v>43109</v>
      </c>
      <c r="O39" s="14">
        <f t="shared" si="3"/>
        <v>2018</v>
      </c>
      <c r="P39" s="14" t="s">
        <v>32</v>
      </c>
      <c r="Q39" s="14" t="s">
        <v>192</v>
      </c>
      <c r="R39" s="10"/>
      <c r="S39" s="31" t="s">
        <v>228</v>
      </c>
      <c r="T39" s="12">
        <v>9739302826</v>
      </c>
      <c r="U39" s="10"/>
      <c r="V39" s="17"/>
      <c r="W39" s="10"/>
    </row>
    <row r="40" spans="1:23" ht="60" x14ac:dyDescent="0.25">
      <c r="A40" s="9">
        <f t="shared" si="1"/>
        <v>39</v>
      </c>
      <c r="B40" s="10" t="s">
        <v>192</v>
      </c>
      <c r="C40" s="11" t="s">
        <v>229</v>
      </c>
      <c r="D40" s="12" t="s">
        <v>25</v>
      </c>
      <c r="E40" s="18">
        <v>39934</v>
      </c>
      <c r="F40" s="14">
        <f t="shared" si="4"/>
        <v>2009</v>
      </c>
      <c r="G40" s="12" t="s">
        <v>230</v>
      </c>
      <c r="H40" s="14" t="s">
        <v>37</v>
      </c>
      <c r="I40" s="11" t="s">
        <v>231</v>
      </c>
      <c r="J40" s="15" t="s">
        <v>215</v>
      </c>
      <c r="K40" s="10"/>
      <c r="L40" s="10"/>
      <c r="M40" s="14"/>
      <c r="N40" s="13">
        <v>43109</v>
      </c>
      <c r="O40" s="14">
        <f t="shared" si="3"/>
        <v>2018</v>
      </c>
      <c r="P40" s="14" t="s">
        <v>40</v>
      </c>
      <c r="Q40" s="14"/>
      <c r="R40" s="15" t="s">
        <v>232</v>
      </c>
      <c r="S40" s="31" t="s">
        <v>233</v>
      </c>
      <c r="T40" s="12">
        <v>9986325163</v>
      </c>
      <c r="U40" s="10"/>
      <c r="V40" s="17"/>
      <c r="W40" s="10"/>
    </row>
    <row r="41" spans="1:23" ht="48" x14ac:dyDescent="0.25">
      <c r="A41" s="9">
        <f t="shared" si="1"/>
        <v>40</v>
      </c>
      <c r="B41" s="10" t="s">
        <v>192</v>
      </c>
      <c r="C41" s="11" t="s">
        <v>234</v>
      </c>
      <c r="D41" s="12" t="s">
        <v>57</v>
      </c>
      <c r="E41" s="18">
        <v>40497</v>
      </c>
      <c r="F41" s="14">
        <f t="shared" si="4"/>
        <v>2010</v>
      </c>
      <c r="G41" s="12" t="s">
        <v>235</v>
      </c>
      <c r="H41" s="14" t="s">
        <v>37</v>
      </c>
      <c r="I41" s="11" t="s">
        <v>236</v>
      </c>
      <c r="J41" s="15" t="s">
        <v>237</v>
      </c>
      <c r="K41" s="10"/>
      <c r="L41" s="10"/>
      <c r="M41" s="14"/>
      <c r="N41" s="13">
        <v>43109</v>
      </c>
      <c r="O41" s="14">
        <f t="shared" si="3"/>
        <v>2018</v>
      </c>
      <c r="P41" s="14" t="s">
        <v>32</v>
      </c>
      <c r="Q41" s="14" t="s">
        <v>238</v>
      </c>
      <c r="R41" s="10"/>
      <c r="S41" s="32" t="s">
        <v>239</v>
      </c>
      <c r="T41" s="12">
        <v>9481552552</v>
      </c>
      <c r="U41" s="10"/>
      <c r="V41" s="17"/>
      <c r="W41" s="10"/>
    </row>
    <row r="42" spans="1:23" ht="36" x14ac:dyDescent="0.25">
      <c r="A42" s="9">
        <f t="shared" si="1"/>
        <v>41</v>
      </c>
      <c r="B42" s="10" t="s">
        <v>192</v>
      </c>
      <c r="C42" s="11" t="s">
        <v>240</v>
      </c>
      <c r="D42" s="12" t="s">
        <v>57</v>
      </c>
      <c r="E42" s="18">
        <v>40501</v>
      </c>
      <c r="F42" s="14">
        <f t="shared" si="4"/>
        <v>2010</v>
      </c>
      <c r="G42" s="12" t="s">
        <v>241</v>
      </c>
      <c r="H42" s="14" t="s">
        <v>37</v>
      </c>
      <c r="I42" s="11" t="s">
        <v>242</v>
      </c>
      <c r="J42" s="15" t="s">
        <v>243</v>
      </c>
      <c r="K42" s="15" t="s">
        <v>244</v>
      </c>
      <c r="L42" s="10"/>
      <c r="M42" s="14"/>
      <c r="N42" s="13">
        <v>43109</v>
      </c>
      <c r="O42" s="14">
        <f t="shared" si="3"/>
        <v>2018</v>
      </c>
      <c r="P42" s="14" t="s">
        <v>40</v>
      </c>
      <c r="Q42" s="14"/>
      <c r="R42" s="15" t="s">
        <v>245</v>
      </c>
      <c r="S42" s="31" t="s">
        <v>246</v>
      </c>
      <c r="T42" s="12">
        <v>9844166489</v>
      </c>
      <c r="U42" s="10"/>
      <c r="V42" s="17"/>
      <c r="W42" s="10"/>
    </row>
    <row r="43" spans="1:23" ht="60" x14ac:dyDescent="0.25">
      <c r="A43" s="9">
        <f t="shared" si="1"/>
        <v>42</v>
      </c>
      <c r="B43" s="10" t="s">
        <v>192</v>
      </c>
      <c r="C43" s="11" t="s">
        <v>247</v>
      </c>
      <c r="D43" s="12" t="s">
        <v>25</v>
      </c>
      <c r="E43" s="18">
        <v>41471</v>
      </c>
      <c r="F43" s="14">
        <f t="shared" si="4"/>
        <v>2013</v>
      </c>
      <c r="G43" s="12" t="s">
        <v>248</v>
      </c>
      <c r="H43" s="14" t="s">
        <v>27</v>
      </c>
      <c r="I43" s="11" t="s">
        <v>249</v>
      </c>
      <c r="J43" s="15" t="s">
        <v>250</v>
      </c>
      <c r="K43" s="10"/>
      <c r="L43" s="15" t="s">
        <v>251</v>
      </c>
      <c r="M43" s="12"/>
      <c r="N43" s="13">
        <v>43109</v>
      </c>
      <c r="O43" s="14">
        <f t="shared" si="3"/>
        <v>2018</v>
      </c>
      <c r="P43" s="14" t="s">
        <v>40</v>
      </c>
      <c r="Q43" s="14"/>
      <c r="R43" s="15" t="s">
        <v>252</v>
      </c>
      <c r="S43" s="31" t="s">
        <v>253</v>
      </c>
      <c r="T43" s="12">
        <v>8123432938</v>
      </c>
      <c r="U43" s="10" t="s">
        <v>254</v>
      </c>
      <c r="V43" s="17"/>
      <c r="W43" s="10"/>
    </row>
    <row r="44" spans="1:23" ht="54" customHeight="1" x14ac:dyDescent="0.25">
      <c r="A44" s="9">
        <f t="shared" si="1"/>
        <v>43</v>
      </c>
      <c r="B44" s="10" t="s">
        <v>192</v>
      </c>
      <c r="C44" s="15" t="s">
        <v>255</v>
      </c>
      <c r="D44" s="12" t="s">
        <v>57</v>
      </c>
      <c r="E44" s="18">
        <v>41571</v>
      </c>
      <c r="F44" s="14">
        <f t="shared" si="4"/>
        <v>2013</v>
      </c>
      <c r="G44" s="12" t="s">
        <v>256</v>
      </c>
      <c r="H44" s="14" t="s">
        <v>27</v>
      </c>
      <c r="I44" s="11" t="s">
        <v>257</v>
      </c>
      <c r="J44" s="15" t="s">
        <v>258</v>
      </c>
      <c r="K44" s="15" t="s">
        <v>259</v>
      </c>
      <c r="L44" s="10"/>
      <c r="M44" s="14"/>
      <c r="N44" s="13">
        <v>43109</v>
      </c>
      <c r="O44" s="14">
        <f t="shared" si="3"/>
        <v>2018</v>
      </c>
      <c r="P44" s="14" t="s">
        <v>32</v>
      </c>
      <c r="Q44" s="14" t="s">
        <v>260</v>
      </c>
      <c r="R44" s="15"/>
      <c r="S44" s="31" t="s">
        <v>261</v>
      </c>
      <c r="T44" s="12">
        <v>8317391670</v>
      </c>
      <c r="U44" s="10"/>
      <c r="V44" s="17"/>
      <c r="W44" s="10"/>
    </row>
    <row r="45" spans="1:23" ht="48" x14ac:dyDescent="0.25">
      <c r="A45" s="9">
        <f t="shared" si="1"/>
        <v>44</v>
      </c>
      <c r="B45" s="10" t="s">
        <v>192</v>
      </c>
      <c r="C45" s="11" t="s">
        <v>262</v>
      </c>
      <c r="D45" s="12" t="s">
        <v>25</v>
      </c>
      <c r="E45" s="18">
        <v>40528</v>
      </c>
      <c r="F45" s="14">
        <f t="shared" si="4"/>
        <v>2010</v>
      </c>
      <c r="G45" s="12" t="s">
        <v>263</v>
      </c>
      <c r="H45" s="14" t="s">
        <v>37</v>
      </c>
      <c r="I45" s="11" t="s">
        <v>264</v>
      </c>
      <c r="J45" s="15" t="s">
        <v>237</v>
      </c>
      <c r="K45" s="10"/>
      <c r="L45" s="10"/>
      <c r="M45" s="14"/>
      <c r="N45" s="13">
        <v>43542</v>
      </c>
      <c r="O45" s="14">
        <f t="shared" si="3"/>
        <v>2019</v>
      </c>
      <c r="P45" s="14" t="s">
        <v>40</v>
      </c>
      <c r="Q45" s="14"/>
      <c r="R45" s="15" t="s">
        <v>265</v>
      </c>
      <c r="S45" s="31" t="s">
        <v>266</v>
      </c>
      <c r="T45" s="12">
        <v>9448849977</v>
      </c>
      <c r="U45" s="10"/>
      <c r="V45" s="17"/>
      <c r="W45" s="10"/>
    </row>
    <row r="46" spans="1:23" s="2" customFormat="1" ht="54" customHeight="1" x14ac:dyDescent="0.25">
      <c r="A46" s="9">
        <f t="shared" si="1"/>
        <v>45</v>
      </c>
      <c r="B46" s="10" t="s">
        <v>192</v>
      </c>
      <c r="C46" s="15" t="s">
        <v>267</v>
      </c>
      <c r="D46" s="12" t="s">
        <v>57</v>
      </c>
      <c r="E46" s="18">
        <v>40717</v>
      </c>
      <c r="F46" s="14">
        <f t="shared" si="4"/>
        <v>2011</v>
      </c>
      <c r="G46" s="12" t="s">
        <v>268</v>
      </c>
      <c r="H46" s="14" t="s">
        <v>37</v>
      </c>
      <c r="I46" s="11" t="s">
        <v>269</v>
      </c>
      <c r="J46" s="15" t="s">
        <v>222</v>
      </c>
      <c r="K46" s="10"/>
      <c r="L46" s="10"/>
      <c r="M46" s="14"/>
      <c r="N46" s="18">
        <v>43542</v>
      </c>
      <c r="O46" s="14">
        <f t="shared" si="3"/>
        <v>2019</v>
      </c>
      <c r="P46" s="14" t="s">
        <v>40</v>
      </c>
      <c r="Q46" s="14"/>
      <c r="R46" s="15" t="s">
        <v>270</v>
      </c>
      <c r="S46" s="31" t="s">
        <v>271</v>
      </c>
      <c r="T46" s="12">
        <v>9880071382</v>
      </c>
      <c r="U46" s="10"/>
      <c r="V46" s="17"/>
      <c r="W46" s="10"/>
    </row>
    <row r="47" spans="1:23" ht="60.75" customHeight="1" x14ac:dyDescent="0.25">
      <c r="A47" s="9">
        <f t="shared" si="1"/>
        <v>46</v>
      </c>
      <c r="B47" s="10" t="s">
        <v>192</v>
      </c>
      <c r="C47" s="11" t="s">
        <v>272</v>
      </c>
      <c r="D47" s="12" t="s">
        <v>57</v>
      </c>
      <c r="E47" s="18">
        <v>40889</v>
      </c>
      <c r="F47" s="14">
        <f t="shared" si="4"/>
        <v>2011</v>
      </c>
      <c r="G47" s="12" t="s">
        <v>273</v>
      </c>
      <c r="H47" s="14" t="s">
        <v>27</v>
      </c>
      <c r="I47" s="11" t="s">
        <v>274</v>
      </c>
      <c r="J47" s="15" t="s">
        <v>237</v>
      </c>
      <c r="K47" s="15" t="s">
        <v>275</v>
      </c>
      <c r="L47" s="10"/>
      <c r="M47" s="14"/>
      <c r="N47" s="18">
        <v>43542</v>
      </c>
      <c r="O47" s="14">
        <f t="shared" si="3"/>
        <v>2019</v>
      </c>
      <c r="P47" s="14" t="s">
        <v>32</v>
      </c>
      <c r="Q47" s="14" t="s">
        <v>260</v>
      </c>
      <c r="R47" s="15"/>
      <c r="S47" s="31" t="s">
        <v>276</v>
      </c>
      <c r="T47" s="12">
        <v>9916308755</v>
      </c>
      <c r="U47" s="10"/>
      <c r="V47" s="17"/>
      <c r="W47" s="10"/>
    </row>
    <row r="48" spans="1:23" ht="48" x14ac:dyDescent="0.25">
      <c r="A48" s="9">
        <f t="shared" si="1"/>
        <v>47</v>
      </c>
      <c r="B48" s="10" t="s">
        <v>192</v>
      </c>
      <c r="C48" s="11" t="s">
        <v>277</v>
      </c>
      <c r="D48" s="12" t="s">
        <v>25</v>
      </c>
      <c r="E48" s="18">
        <v>41790</v>
      </c>
      <c r="F48" s="14">
        <f t="shared" si="4"/>
        <v>2014</v>
      </c>
      <c r="G48" s="12" t="s">
        <v>278</v>
      </c>
      <c r="H48" s="14" t="s">
        <v>27</v>
      </c>
      <c r="I48" s="11" t="s">
        <v>279</v>
      </c>
      <c r="J48" s="15" t="s">
        <v>215</v>
      </c>
      <c r="K48" s="33"/>
      <c r="L48" s="33"/>
      <c r="M48" s="34"/>
      <c r="N48" s="18">
        <v>43542</v>
      </c>
      <c r="O48" s="14">
        <f t="shared" si="3"/>
        <v>2019</v>
      </c>
      <c r="P48" s="14" t="s">
        <v>40</v>
      </c>
      <c r="Q48" s="14"/>
      <c r="R48" s="15" t="s">
        <v>280</v>
      </c>
      <c r="S48" s="31" t="s">
        <v>281</v>
      </c>
      <c r="T48" s="12">
        <v>8147420383</v>
      </c>
      <c r="U48" s="10" t="s">
        <v>254</v>
      </c>
      <c r="V48" s="17"/>
      <c r="W48" s="10"/>
    </row>
    <row r="49" spans="1:23" ht="36" x14ac:dyDescent="0.25">
      <c r="A49" s="9">
        <f t="shared" si="1"/>
        <v>48</v>
      </c>
      <c r="B49" s="10" t="s">
        <v>192</v>
      </c>
      <c r="C49" s="11" t="s">
        <v>282</v>
      </c>
      <c r="D49" s="12" t="s">
        <v>25</v>
      </c>
      <c r="E49" s="13">
        <v>40725</v>
      </c>
      <c r="F49" s="14">
        <f t="shared" si="4"/>
        <v>2011</v>
      </c>
      <c r="G49" s="12" t="s">
        <v>283</v>
      </c>
      <c r="H49" s="14" t="s">
        <v>37</v>
      </c>
      <c r="I49" s="11" t="s">
        <v>284</v>
      </c>
      <c r="J49" s="15" t="s">
        <v>222</v>
      </c>
      <c r="K49" s="10"/>
      <c r="L49" s="10"/>
      <c r="M49" s="14"/>
      <c r="N49" s="13">
        <v>43596</v>
      </c>
      <c r="O49" s="14">
        <f t="shared" si="3"/>
        <v>2019</v>
      </c>
      <c r="P49" s="14" t="s">
        <v>40</v>
      </c>
      <c r="Q49" s="14"/>
      <c r="R49" s="15" t="s">
        <v>270</v>
      </c>
      <c r="S49" s="25" t="s">
        <v>285</v>
      </c>
      <c r="T49" s="14">
        <v>9845432933</v>
      </c>
      <c r="U49" s="10"/>
      <c r="V49" s="17"/>
      <c r="W49" s="10"/>
    </row>
    <row r="50" spans="1:23" ht="48" x14ac:dyDescent="0.25">
      <c r="A50" s="9">
        <f t="shared" si="1"/>
        <v>49</v>
      </c>
      <c r="B50" s="10" t="s">
        <v>192</v>
      </c>
      <c r="C50" s="11" t="s">
        <v>286</v>
      </c>
      <c r="D50" s="12" t="s">
        <v>25</v>
      </c>
      <c r="E50" s="18">
        <v>40695</v>
      </c>
      <c r="F50" s="14">
        <f t="shared" si="4"/>
        <v>2011</v>
      </c>
      <c r="G50" s="12" t="s">
        <v>287</v>
      </c>
      <c r="H50" s="14" t="s">
        <v>37</v>
      </c>
      <c r="I50" s="11" t="s">
        <v>288</v>
      </c>
      <c r="J50" s="15" t="s">
        <v>250</v>
      </c>
      <c r="K50" s="10"/>
      <c r="L50" s="10"/>
      <c r="M50" s="14"/>
      <c r="N50" s="18">
        <v>43978</v>
      </c>
      <c r="O50" s="14">
        <f t="shared" si="3"/>
        <v>2020</v>
      </c>
      <c r="P50" s="14" t="s">
        <v>32</v>
      </c>
      <c r="Q50" s="14" t="s">
        <v>192</v>
      </c>
      <c r="R50" s="10"/>
      <c r="S50" s="31" t="s">
        <v>289</v>
      </c>
      <c r="T50" s="12">
        <v>9886589750</v>
      </c>
      <c r="U50" s="11"/>
      <c r="V50" s="35"/>
      <c r="W50" s="11"/>
    </row>
    <row r="51" spans="1:23" ht="36" x14ac:dyDescent="0.2">
      <c r="A51" s="9">
        <f t="shared" si="1"/>
        <v>50</v>
      </c>
      <c r="B51" s="10" t="s">
        <v>192</v>
      </c>
      <c r="C51" s="11" t="s">
        <v>290</v>
      </c>
      <c r="D51" s="12" t="s">
        <v>25</v>
      </c>
      <c r="E51" s="18">
        <v>41221</v>
      </c>
      <c r="F51" s="14">
        <f t="shared" si="4"/>
        <v>2012</v>
      </c>
      <c r="G51" s="12" t="s">
        <v>291</v>
      </c>
      <c r="H51" s="14" t="s">
        <v>37</v>
      </c>
      <c r="I51" s="15" t="s">
        <v>292</v>
      </c>
      <c r="J51" s="15" t="s">
        <v>293</v>
      </c>
      <c r="K51" s="36"/>
      <c r="L51" s="36"/>
      <c r="M51" s="37"/>
      <c r="N51" s="18">
        <v>44274</v>
      </c>
      <c r="O51" s="14">
        <f t="shared" si="3"/>
        <v>2021</v>
      </c>
      <c r="P51" s="14" t="s">
        <v>32</v>
      </c>
      <c r="Q51" s="14" t="s">
        <v>217</v>
      </c>
      <c r="R51" s="15"/>
      <c r="S51" s="38" t="s">
        <v>294</v>
      </c>
      <c r="T51" s="12">
        <v>9844418422</v>
      </c>
      <c r="U51" s="15"/>
      <c r="V51" s="28"/>
      <c r="W51" s="15"/>
    </row>
    <row r="52" spans="1:23" ht="36" x14ac:dyDescent="0.25">
      <c r="A52" s="9">
        <f t="shared" si="1"/>
        <v>51</v>
      </c>
      <c r="B52" s="10" t="s">
        <v>192</v>
      </c>
      <c r="C52" s="11" t="s">
        <v>295</v>
      </c>
      <c r="D52" s="12" t="s">
        <v>25</v>
      </c>
      <c r="E52" s="18">
        <v>41566</v>
      </c>
      <c r="F52" s="14">
        <f t="shared" si="4"/>
        <v>2013</v>
      </c>
      <c r="G52" s="12" t="s">
        <v>296</v>
      </c>
      <c r="H52" s="14" t="s">
        <v>27</v>
      </c>
      <c r="I52" s="11" t="s">
        <v>297</v>
      </c>
      <c r="J52" s="15" t="s">
        <v>250</v>
      </c>
      <c r="K52" s="15" t="s">
        <v>298</v>
      </c>
      <c r="L52" s="10"/>
      <c r="M52" s="14"/>
      <c r="N52" s="13">
        <v>44289</v>
      </c>
      <c r="O52" s="14">
        <f t="shared" si="3"/>
        <v>2021</v>
      </c>
      <c r="P52" s="14" t="s">
        <v>40</v>
      </c>
      <c r="Q52" s="14"/>
      <c r="R52" s="15" t="s">
        <v>299</v>
      </c>
      <c r="S52" s="25" t="s">
        <v>300</v>
      </c>
      <c r="T52" s="14">
        <v>9620447254</v>
      </c>
      <c r="U52" s="10"/>
      <c r="V52" s="17"/>
      <c r="W52" s="10"/>
    </row>
    <row r="53" spans="1:23" ht="36" x14ac:dyDescent="0.25">
      <c r="A53" s="9">
        <f t="shared" si="1"/>
        <v>52</v>
      </c>
      <c r="B53" s="10" t="s">
        <v>192</v>
      </c>
      <c r="C53" s="11" t="s">
        <v>301</v>
      </c>
      <c r="D53" s="12" t="s">
        <v>57</v>
      </c>
      <c r="E53" s="18">
        <v>41566</v>
      </c>
      <c r="F53" s="14">
        <f t="shared" si="4"/>
        <v>2013</v>
      </c>
      <c r="G53" s="12" t="s">
        <v>302</v>
      </c>
      <c r="H53" s="14" t="s">
        <v>37</v>
      </c>
      <c r="I53" s="11" t="s">
        <v>303</v>
      </c>
      <c r="J53" s="15" t="s">
        <v>237</v>
      </c>
      <c r="K53" s="10"/>
      <c r="L53" s="10"/>
      <c r="M53" s="14"/>
      <c r="N53" s="13">
        <v>44289</v>
      </c>
      <c r="O53" s="14">
        <f t="shared" si="3"/>
        <v>2021</v>
      </c>
      <c r="P53" s="14" t="s">
        <v>32</v>
      </c>
      <c r="Q53" s="14" t="s">
        <v>192</v>
      </c>
      <c r="R53" s="15"/>
      <c r="S53" s="25" t="s">
        <v>304</v>
      </c>
      <c r="T53" s="14">
        <v>9886280931</v>
      </c>
      <c r="U53" s="10"/>
      <c r="V53" s="17"/>
      <c r="W53" s="10"/>
    </row>
    <row r="54" spans="1:23" ht="48" x14ac:dyDescent="0.25">
      <c r="A54" s="9">
        <f t="shared" si="1"/>
        <v>53</v>
      </c>
      <c r="B54" s="10" t="s">
        <v>192</v>
      </c>
      <c r="C54" s="11" t="s">
        <v>305</v>
      </c>
      <c r="D54" s="12" t="s">
        <v>25</v>
      </c>
      <c r="E54" s="18">
        <v>41789</v>
      </c>
      <c r="F54" s="14">
        <f t="shared" si="4"/>
        <v>2014</v>
      </c>
      <c r="G54" s="12" t="s">
        <v>306</v>
      </c>
      <c r="H54" s="14" t="s">
        <v>27</v>
      </c>
      <c r="I54" s="11" t="s">
        <v>307</v>
      </c>
      <c r="J54" s="15" t="s">
        <v>250</v>
      </c>
      <c r="K54" s="10"/>
      <c r="L54" s="10"/>
      <c r="M54" s="14"/>
      <c r="N54" s="13">
        <v>44289</v>
      </c>
      <c r="O54" s="14">
        <f t="shared" si="3"/>
        <v>2021</v>
      </c>
      <c r="P54" s="14" t="s">
        <v>40</v>
      </c>
      <c r="Q54" s="14"/>
      <c r="R54" s="15" t="s">
        <v>308</v>
      </c>
      <c r="S54" s="25" t="s">
        <v>309</v>
      </c>
      <c r="T54" s="14">
        <v>8971764262</v>
      </c>
      <c r="U54" s="10" t="s">
        <v>254</v>
      </c>
      <c r="V54" s="17"/>
      <c r="W54" s="10"/>
    </row>
    <row r="55" spans="1:23" s="2" customFormat="1" ht="48" x14ac:dyDescent="0.25">
      <c r="A55" s="9">
        <f t="shared" si="1"/>
        <v>54</v>
      </c>
      <c r="B55" s="10" t="s">
        <v>260</v>
      </c>
      <c r="C55" s="11" t="s">
        <v>310</v>
      </c>
      <c r="D55" s="12" t="s">
        <v>25</v>
      </c>
      <c r="E55" s="20">
        <v>40664</v>
      </c>
      <c r="F55" s="14">
        <f t="shared" si="4"/>
        <v>2011</v>
      </c>
      <c r="G55" s="12" t="s">
        <v>311</v>
      </c>
      <c r="H55" s="12" t="s">
        <v>37</v>
      </c>
      <c r="I55" s="11" t="s">
        <v>312</v>
      </c>
      <c r="J55" s="15" t="s">
        <v>243</v>
      </c>
      <c r="K55" s="33" t="s">
        <v>313</v>
      </c>
      <c r="L55" s="33" t="s">
        <v>313</v>
      </c>
      <c r="M55" s="34"/>
      <c r="N55" s="13">
        <v>42133</v>
      </c>
      <c r="O55" s="14">
        <f t="shared" si="3"/>
        <v>2015</v>
      </c>
      <c r="P55" s="14" t="s">
        <v>40</v>
      </c>
      <c r="Q55" s="14"/>
      <c r="R55" s="15" t="s">
        <v>314</v>
      </c>
      <c r="S55" s="31" t="s">
        <v>315</v>
      </c>
      <c r="T55" s="14">
        <v>8971218333</v>
      </c>
      <c r="U55" s="10"/>
      <c r="V55" s="28"/>
      <c r="W55" s="15"/>
    </row>
    <row r="56" spans="1:23" ht="48" x14ac:dyDescent="0.25">
      <c r="A56" s="9">
        <f t="shared" si="1"/>
        <v>55</v>
      </c>
      <c r="B56" s="10" t="s">
        <v>260</v>
      </c>
      <c r="C56" s="11" t="s">
        <v>316</v>
      </c>
      <c r="D56" s="12" t="s">
        <v>25</v>
      </c>
      <c r="E56" s="20">
        <v>39938</v>
      </c>
      <c r="F56" s="14">
        <f t="shared" si="4"/>
        <v>2009</v>
      </c>
      <c r="G56" s="12" t="s">
        <v>317</v>
      </c>
      <c r="H56" s="12" t="s">
        <v>37</v>
      </c>
      <c r="I56" s="11" t="s">
        <v>318</v>
      </c>
      <c r="J56" s="15" t="s">
        <v>319</v>
      </c>
      <c r="K56" s="33" t="s">
        <v>313</v>
      </c>
      <c r="L56" s="33" t="s">
        <v>313</v>
      </c>
      <c r="M56" s="34"/>
      <c r="N56" s="13">
        <v>43109</v>
      </c>
      <c r="O56" s="14">
        <f t="shared" si="3"/>
        <v>2018</v>
      </c>
      <c r="P56" s="14" t="s">
        <v>40</v>
      </c>
      <c r="Q56" s="14"/>
      <c r="R56" s="15" t="s">
        <v>320</v>
      </c>
      <c r="S56" s="31" t="s">
        <v>321</v>
      </c>
      <c r="T56" s="14">
        <v>9844385450</v>
      </c>
      <c r="U56" s="10"/>
      <c r="V56" s="28"/>
      <c r="W56" s="15"/>
    </row>
    <row r="57" spans="1:23" ht="24" x14ac:dyDescent="0.25">
      <c r="A57" s="9">
        <f t="shared" si="1"/>
        <v>56</v>
      </c>
      <c r="B57" s="10" t="s">
        <v>260</v>
      </c>
      <c r="C57" s="11" t="s">
        <v>322</v>
      </c>
      <c r="D57" s="12" t="s">
        <v>57</v>
      </c>
      <c r="E57" s="20">
        <v>40483</v>
      </c>
      <c r="F57" s="14">
        <f t="shared" si="4"/>
        <v>2010</v>
      </c>
      <c r="G57" s="12" t="s">
        <v>323</v>
      </c>
      <c r="H57" s="12" t="s">
        <v>37</v>
      </c>
      <c r="I57" s="11" t="s">
        <v>324</v>
      </c>
      <c r="J57" s="15" t="s">
        <v>243</v>
      </c>
      <c r="K57" s="33" t="s">
        <v>313</v>
      </c>
      <c r="L57" s="33" t="s">
        <v>313</v>
      </c>
      <c r="M57" s="34"/>
      <c r="N57" s="13">
        <v>43109</v>
      </c>
      <c r="O57" s="14">
        <f t="shared" si="3"/>
        <v>2018</v>
      </c>
      <c r="P57" s="14" t="s">
        <v>40</v>
      </c>
      <c r="Q57" s="14"/>
      <c r="R57" s="15"/>
      <c r="S57" s="31" t="s">
        <v>325</v>
      </c>
      <c r="T57" s="14">
        <v>9731233951</v>
      </c>
      <c r="U57" s="10"/>
      <c r="V57" s="28"/>
      <c r="W57" s="15"/>
    </row>
    <row r="58" spans="1:23" ht="60" x14ac:dyDescent="0.25">
      <c r="A58" s="9">
        <f t="shared" si="1"/>
        <v>57</v>
      </c>
      <c r="B58" s="10" t="s">
        <v>260</v>
      </c>
      <c r="C58" s="11" t="s">
        <v>326</v>
      </c>
      <c r="D58" s="12" t="s">
        <v>25</v>
      </c>
      <c r="E58" s="18">
        <v>41009</v>
      </c>
      <c r="F58" s="14">
        <f t="shared" si="4"/>
        <v>2012</v>
      </c>
      <c r="G58" s="12" t="s">
        <v>327</v>
      </c>
      <c r="H58" s="12" t="s">
        <v>37</v>
      </c>
      <c r="I58" s="11" t="s">
        <v>328</v>
      </c>
      <c r="J58" s="15" t="s">
        <v>329</v>
      </c>
      <c r="K58" s="33" t="s">
        <v>313</v>
      </c>
      <c r="L58" s="33" t="s">
        <v>313</v>
      </c>
      <c r="M58" s="34"/>
      <c r="N58" s="13">
        <v>43109</v>
      </c>
      <c r="O58" s="14">
        <f t="shared" si="3"/>
        <v>2018</v>
      </c>
      <c r="P58" s="14" t="s">
        <v>40</v>
      </c>
      <c r="Q58" s="14"/>
      <c r="R58" s="15" t="s">
        <v>330</v>
      </c>
      <c r="S58" s="31" t="s">
        <v>331</v>
      </c>
      <c r="T58" s="14">
        <v>7259793487</v>
      </c>
      <c r="U58" s="10"/>
      <c r="V58" s="28"/>
      <c r="W58" s="15"/>
    </row>
    <row r="59" spans="1:23" ht="48" x14ac:dyDescent="0.25">
      <c r="A59" s="9">
        <f t="shared" si="1"/>
        <v>58</v>
      </c>
      <c r="B59" s="10" t="s">
        <v>260</v>
      </c>
      <c r="C59" s="11" t="s">
        <v>332</v>
      </c>
      <c r="D59" s="12" t="s">
        <v>57</v>
      </c>
      <c r="E59" s="18">
        <v>41183</v>
      </c>
      <c r="F59" s="14">
        <f t="shared" si="4"/>
        <v>2012</v>
      </c>
      <c r="G59" s="12" t="s">
        <v>333</v>
      </c>
      <c r="H59" s="12" t="s">
        <v>37</v>
      </c>
      <c r="I59" s="11" t="s">
        <v>334</v>
      </c>
      <c r="J59" s="15" t="s">
        <v>335</v>
      </c>
      <c r="K59" s="33" t="s">
        <v>313</v>
      </c>
      <c r="L59" s="33" t="s">
        <v>313</v>
      </c>
      <c r="M59" s="34"/>
      <c r="N59" s="18">
        <v>43407</v>
      </c>
      <c r="O59" s="14">
        <f t="shared" si="3"/>
        <v>2018</v>
      </c>
      <c r="P59" s="14" t="s">
        <v>40</v>
      </c>
      <c r="Q59" s="14"/>
      <c r="R59" s="15" t="s">
        <v>336</v>
      </c>
      <c r="S59" s="31" t="s">
        <v>337</v>
      </c>
      <c r="T59" s="14">
        <v>9845499099</v>
      </c>
      <c r="U59" s="10"/>
      <c r="V59" s="28"/>
      <c r="W59" s="15"/>
    </row>
    <row r="60" spans="1:23" ht="36" x14ac:dyDescent="0.25">
      <c r="A60" s="9">
        <f t="shared" si="1"/>
        <v>59</v>
      </c>
      <c r="B60" s="10" t="s">
        <v>260</v>
      </c>
      <c r="C60" s="11" t="s">
        <v>338</v>
      </c>
      <c r="D60" s="12" t="s">
        <v>57</v>
      </c>
      <c r="E60" s="20">
        <v>41974</v>
      </c>
      <c r="F60" s="14">
        <f t="shared" si="4"/>
        <v>2014</v>
      </c>
      <c r="G60" s="12" t="s">
        <v>339</v>
      </c>
      <c r="H60" s="12" t="s">
        <v>27</v>
      </c>
      <c r="I60" s="11" t="s">
        <v>340</v>
      </c>
      <c r="J60" s="15" t="s">
        <v>319</v>
      </c>
      <c r="K60" s="33" t="s">
        <v>313</v>
      </c>
      <c r="L60" s="33" t="s">
        <v>313</v>
      </c>
      <c r="M60" s="34"/>
      <c r="N60" s="18">
        <v>43542</v>
      </c>
      <c r="O60" s="14">
        <f t="shared" si="3"/>
        <v>2019</v>
      </c>
      <c r="P60" s="14" t="s">
        <v>32</v>
      </c>
      <c r="Q60" s="14" t="s">
        <v>260</v>
      </c>
      <c r="R60" s="33"/>
      <c r="S60" s="31" t="s">
        <v>341</v>
      </c>
      <c r="T60" s="14">
        <v>9448743643</v>
      </c>
      <c r="U60" s="10"/>
      <c r="V60" s="28"/>
      <c r="W60" s="15"/>
    </row>
    <row r="61" spans="1:23" ht="24" x14ac:dyDescent="0.25">
      <c r="A61" s="9">
        <f t="shared" si="1"/>
        <v>60</v>
      </c>
      <c r="B61" s="10" t="s">
        <v>260</v>
      </c>
      <c r="C61" s="11" t="s">
        <v>342</v>
      </c>
      <c r="D61" s="12" t="s">
        <v>25</v>
      </c>
      <c r="E61" s="18">
        <v>41230</v>
      </c>
      <c r="F61" s="14">
        <f t="shared" si="4"/>
        <v>2012</v>
      </c>
      <c r="G61" s="12" t="s">
        <v>343</v>
      </c>
      <c r="H61" s="14" t="s">
        <v>37</v>
      </c>
      <c r="I61" s="11" t="s">
        <v>344</v>
      </c>
      <c r="J61" s="15" t="s">
        <v>329</v>
      </c>
      <c r="K61" s="33" t="s">
        <v>313</v>
      </c>
      <c r="L61" s="33" t="s">
        <v>313</v>
      </c>
      <c r="M61" s="34"/>
      <c r="N61" s="18">
        <v>43675</v>
      </c>
      <c r="O61" s="14">
        <f t="shared" si="3"/>
        <v>2019</v>
      </c>
      <c r="P61" s="14" t="s">
        <v>40</v>
      </c>
      <c r="Q61" s="14"/>
      <c r="R61" s="10" t="s">
        <v>345</v>
      </c>
      <c r="S61" s="31" t="s">
        <v>346</v>
      </c>
      <c r="T61" s="14">
        <v>7411556190</v>
      </c>
      <c r="U61" s="10"/>
      <c r="V61" s="28"/>
      <c r="W61" s="15"/>
    </row>
    <row r="62" spans="1:23" s="39" customFormat="1" ht="36" x14ac:dyDescent="0.25">
      <c r="A62" s="9">
        <f t="shared" si="1"/>
        <v>61</v>
      </c>
      <c r="B62" s="10" t="s">
        <v>260</v>
      </c>
      <c r="C62" s="11" t="s">
        <v>347</v>
      </c>
      <c r="D62" s="12" t="s">
        <v>57</v>
      </c>
      <c r="E62" s="18">
        <v>40695</v>
      </c>
      <c r="F62" s="14">
        <f t="shared" si="4"/>
        <v>2011</v>
      </c>
      <c r="G62" s="12" t="s">
        <v>348</v>
      </c>
      <c r="H62" s="14" t="s">
        <v>37</v>
      </c>
      <c r="I62" s="11" t="s">
        <v>349</v>
      </c>
      <c r="J62" s="15" t="s">
        <v>319</v>
      </c>
      <c r="K62" s="33" t="s">
        <v>313</v>
      </c>
      <c r="L62" s="33" t="s">
        <v>313</v>
      </c>
      <c r="M62" s="34"/>
      <c r="N62" s="18">
        <v>43755</v>
      </c>
      <c r="O62" s="14">
        <f t="shared" si="3"/>
        <v>2019</v>
      </c>
      <c r="P62" s="14" t="s">
        <v>40</v>
      </c>
      <c r="Q62" s="14"/>
      <c r="R62" s="10" t="s">
        <v>350</v>
      </c>
      <c r="S62" s="31" t="s">
        <v>351</v>
      </c>
      <c r="T62" s="14">
        <v>9448432653</v>
      </c>
      <c r="U62" s="10"/>
      <c r="V62" s="28"/>
      <c r="W62" s="15"/>
    </row>
    <row r="63" spans="1:23" ht="60" x14ac:dyDescent="0.25">
      <c r="A63" s="9">
        <f t="shared" si="1"/>
        <v>62</v>
      </c>
      <c r="B63" s="10" t="s">
        <v>260</v>
      </c>
      <c r="C63" s="11" t="s">
        <v>352</v>
      </c>
      <c r="D63" s="12" t="s">
        <v>25</v>
      </c>
      <c r="E63" s="13">
        <v>42346</v>
      </c>
      <c r="F63" s="14">
        <f t="shared" si="4"/>
        <v>2015</v>
      </c>
      <c r="G63" s="12" t="s">
        <v>353</v>
      </c>
      <c r="H63" s="14" t="s">
        <v>37</v>
      </c>
      <c r="I63" s="11" t="s">
        <v>354</v>
      </c>
      <c r="J63" s="15" t="s">
        <v>243</v>
      </c>
      <c r="K63" s="33" t="s">
        <v>313</v>
      </c>
      <c r="L63" s="10"/>
      <c r="M63" s="14"/>
      <c r="N63" s="13">
        <v>44289</v>
      </c>
      <c r="O63" s="14">
        <f t="shared" si="3"/>
        <v>2021</v>
      </c>
      <c r="P63" s="14" t="s">
        <v>40</v>
      </c>
      <c r="Q63" s="14"/>
      <c r="R63" s="15" t="s">
        <v>355</v>
      </c>
      <c r="S63" s="25" t="s">
        <v>356</v>
      </c>
      <c r="T63" s="14">
        <v>9743244344</v>
      </c>
      <c r="U63" s="10"/>
      <c r="V63" s="17"/>
      <c r="W63" s="10"/>
    </row>
    <row r="64" spans="1:23" ht="60" x14ac:dyDescent="0.25">
      <c r="A64" s="9">
        <f t="shared" si="1"/>
        <v>63</v>
      </c>
      <c r="B64" s="10" t="s">
        <v>260</v>
      </c>
      <c r="C64" s="11" t="s">
        <v>357</v>
      </c>
      <c r="D64" s="12" t="s">
        <v>57</v>
      </c>
      <c r="E64" s="13">
        <v>42348</v>
      </c>
      <c r="F64" s="12">
        <f t="shared" si="4"/>
        <v>2015</v>
      </c>
      <c r="G64" s="12" t="s">
        <v>358</v>
      </c>
      <c r="H64" s="14" t="s">
        <v>27</v>
      </c>
      <c r="I64" s="11" t="s">
        <v>359</v>
      </c>
      <c r="J64" s="15" t="s">
        <v>329</v>
      </c>
      <c r="K64" s="10" t="s">
        <v>313</v>
      </c>
      <c r="L64" s="10" t="s">
        <v>313</v>
      </c>
      <c r="M64" s="14"/>
      <c r="N64" s="18">
        <v>44630</v>
      </c>
      <c r="O64" s="14">
        <f t="shared" si="3"/>
        <v>2022</v>
      </c>
      <c r="P64" s="14" t="s">
        <v>40</v>
      </c>
      <c r="Q64" s="14"/>
      <c r="R64" s="15" t="s">
        <v>360</v>
      </c>
      <c r="S64" s="21" t="s">
        <v>361</v>
      </c>
      <c r="T64" s="14">
        <v>9481859969</v>
      </c>
      <c r="U64" s="10"/>
      <c r="V64" s="17"/>
      <c r="W64" s="10"/>
    </row>
    <row r="65" spans="1:23" ht="24" x14ac:dyDescent="0.25">
      <c r="A65" s="9">
        <f t="shared" si="1"/>
        <v>64</v>
      </c>
      <c r="B65" s="10" t="s">
        <v>260</v>
      </c>
      <c r="C65" s="11" t="s">
        <v>362</v>
      </c>
      <c r="D65" s="12" t="s">
        <v>25</v>
      </c>
      <c r="E65" s="13">
        <v>43070</v>
      </c>
      <c r="F65" s="12">
        <f t="shared" si="4"/>
        <v>2017</v>
      </c>
      <c r="G65" s="12" t="s">
        <v>363</v>
      </c>
      <c r="H65" s="14" t="s">
        <v>27</v>
      </c>
      <c r="I65" s="11" t="s">
        <v>364</v>
      </c>
      <c r="J65" s="15" t="s">
        <v>365</v>
      </c>
      <c r="K65" s="10" t="s">
        <v>313</v>
      </c>
      <c r="L65" s="10" t="s">
        <v>313</v>
      </c>
      <c r="M65" s="14"/>
      <c r="N65" s="18">
        <v>44630</v>
      </c>
      <c r="O65" s="14">
        <f t="shared" si="3"/>
        <v>2022</v>
      </c>
      <c r="P65" s="14" t="s">
        <v>32</v>
      </c>
      <c r="Q65" s="14" t="s">
        <v>366</v>
      </c>
      <c r="R65" s="15"/>
      <c r="S65" s="21" t="s">
        <v>367</v>
      </c>
      <c r="T65" s="14">
        <v>9964529852</v>
      </c>
      <c r="U65" s="10"/>
      <c r="V65" s="17"/>
      <c r="W65" s="10"/>
    </row>
    <row r="66" spans="1:23" ht="60" x14ac:dyDescent="0.25">
      <c r="A66" s="9">
        <f t="shared" si="1"/>
        <v>65</v>
      </c>
      <c r="B66" s="10" t="s">
        <v>368</v>
      </c>
      <c r="C66" s="11" t="s">
        <v>369</v>
      </c>
      <c r="D66" s="12" t="s">
        <v>57</v>
      </c>
      <c r="E66" s="13">
        <v>42348</v>
      </c>
      <c r="F66" s="12">
        <f t="shared" si="4"/>
        <v>2015</v>
      </c>
      <c r="G66" s="12" t="s">
        <v>370</v>
      </c>
      <c r="H66" s="14" t="s">
        <v>27</v>
      </c>
      <c r="I66" s="11" t="s">
        <v>371</v>
      </c>
      <c r="J66" s="15" t="s">
        <v>372</v>
      </c>
      <c r="K66" s="10"/>
      <c r="L66" s="10"/>
      <c r="M66" s="14"/>
      <c r="N66" s="13">
        <v>44981</v>
      </c>
      <c r="O66" s="14">
        <f t="shared" si="3"/>
        <v>2023</v>
      </c>
      <c r="P66" s="14" t="s">
        <v>40</v>
      </c>
      <c r="Q66" s="14"/>
      <c r="R66" s="15" t="s">
        <v>373</v>
      </c>
      <c r="S66" s="25" t="s">
        <v>374</v>
      </c>
      <c r="T66" s="14">
        <v>9742906699</v>
      </c>
      <c r="U66" s="10"/>
      <c r="V66" s="28"/>
      <c r="W66" s="15"/>
    </row>
    <row r="67" spans="1:23" ht="60" x14ac:dyDescent="0.25">
      <c r="A67" s="9">
        <f t="shared" si="1"/>
        <v>66</v>
      </c>
      <c r="B67" s="10" t="s">
        <v>368</v>
      </c>
      <c r="C67" s="11" t="s">
        <v>375</v>
      </c>
      <c r="D67" s="12" t="s">
        <v>25</v>
      </c>
      <c r="E67" s="13">
        <v>43104</v>
      </c>
      <c r="F67" s="12">
        <f t="shared" si="4"/>
        <v>2018</v>
      </c>
      <c r="G67" s="12" t="s">
        <v>376</v>
      </c>
      <c r="H67" s="14" t="s">
        <v>27</v>
      </c>
      <c r="I67" s="11" t="s">
        <v>377</v>
      </c>
      <c r="J67" s="15" t="s">
        <v>378</v>
      </c>
      <c r="K67" s="15" t="s">
        <v>379</v>
      </c>
      <c r="L67" s="10"/>
      <c r="M67" s="13">
        <v>44858</v>
      </c>
      <c r="N67" s="13">
        <v>44901</v>
      </c>
      <c r="O67" s="14">
        <f t="shared" si="3"/>
        <v>2022</v>
      </c>
      <c r="P67" s="14" t="s">
        <v>32</v>
      </c>
      <c r="Q67" s="14" t="s">
        <v>368</v>
      </c>
      <c r="R67" s="15"/>
      <c r="S67" s="25" t="s">
        <v>380</v>
      </c>
      <c r="T67" s="21">
        <v>9986163831</v>
      </c>
      <c r="U67" s="10"/>
      <c r="V67" s="17"/>
      <c r="W67" s="10"/>
    </row>
    <row r="68" spans="1:23" ht="36" x14ac:dyDescent="0.25">
      <c r="A68" s="9">
        <f t="shared" ref="A68:A131" si="5">A67+1</f>
        <v>67</v>
      </c>
      <c r="B68" s="10" t="s">
        <v>381</v>
      </c>
      <c r="C68" s="11" t="s">
        <v>382</v>
      </c>
      <c r="D68" s="12" t="s">
        <v>57</v>
      </c>
      <c r="E68" s="13">
        <v>38834</v>
      </c>
      <c r="F68" s="12">
        <f t="shared" si="4"/>
        <v>2006</v>
      </c>
      <c r="G68" s="12" t="s">
        <v>383</v>
      </c>
      <c r="H68" s="14" t="s">
        <v>37</v>
      </c>
      <c r="I68" s="11" t="s">
        <v>384</v>
      </c>
      <c r="J68" s="15" t="s">
        <v>385</v>
      </c>
      <c r="K68" s="15" t="s">
        <v>386</v>
      </c>
      <c r="L68" s="15" t="s">
        <v>387</v>
      </c>
      <c r="M68" s="12"/>
      <c r="N68" s="13">
        <v>41853</v>
      </c>
      <c r="O68" s="14">
        <f t="shared" si="3"/>
        <v>2014</v>
      </c>
      <c r="P68" s="14" t="s">
        <v>32</v>
      </c>
      <c r="Q68" s="14" t="s">
        <v>381</v>
      </c>
      <c r="R68" s="10"/>
      <c r="S68" s="10"/>
      <c r="T68" s="14"/>
      <c r="U68" s="10"/>
      <c r="V68" s="17"/>
      <c r="W68" s="10"/>
    </row>
    <row r="69" spans="1:23" ht="36" x14ac:dyDescent="0.25">
      <c r="A69" s="9">
        <f t="shared" si="5"/>
        <v>68</v>
      </c>
      <c r="B69" s="10" t="s">
        <v>381</v>
      </c>
      <c r="C69" s="11" t="s">
        <v>388</v>
      </c>
      <c r="D69" s="12" t="s">
        <v>57</v>
      </c>
      <c r="E69" s="13">
        <v>38834</v>
      </c>
      <c r="F69" s="12">
        <f t="shared" si="4"/>
        <v>2006</v>
      </c>
      <c r="G69" s="12" t="s">
        <v>389</v>
      </c>
      <c r="H69" s="14" t="s">
        <v>37</v>
      </c>
      <c r="I69" s="11" t="s">
        <v>390</v>
      </c>
      <c r="J69" s="15" t="s">
        <v>385</v>
      </c>
      <c r="K69" s="15"/>
      <c r="L69" s="15"/>
      <c r="M69" s="12"/>
      <c r="N69" s="13">
        <v>42133</v>
      </c>
      <c r="O69" s="14">
        <f t="shared" si="3"/>
        <v>2015</v>
      </c>
      <c r="P69" s="14" t="s">
        <v>32</v>
      </c>
      <c r="Q69" s="14" t="s">
        <v>381</v>
      </c>
      <c r="R69" s="10"/>
      <c r="S69" s="10"/>
      <c r="T69" s="14"/>
      <c r="U69" s="10"/>
      <c r="V69" s="17"/>
      <c r="W69" s="10"/>
    </row>
    <row r="70" spans="1:23" s="26" customFormat="1" ht="48" x14ac:dyDescent="0.2">
      <c r="A70" s="9">
        <f t="shared" si="5"/>
        <v>69</v>
      </c>
      <c r="B70" s="15" t="s">
        <v>391</v>
      </c>
      <c r="C70" s="11" t="s">
        <v>392</v>
      </c>
      <c r="D70" s="12" t="s">
        <v>25</v>
      </c>
      <c r="E70" s="13">
        <v>41195</v>
      </c>
      <c r="F70" s="12">
        <f t="shared" si="4"/>
        <v>2012</v>
      </c>
      <c r="G70" s="12" t="s">
        <v>393</v>
      </c>
      <c r="H70" s="12" t="s">
        <v>37</v>
      </c>
      <c r="I70" s="11" t="s">
        <v>394</v>
      </c>
      <c r="J70" s="10" t="s">
        <v>395</v>
      </c>
      <c r="K70" s="10"/>
      <c r="L70" s="10"/>
      <c r="M70" s="14"/>
      <c r="N70" s="13">
        <v>43109</v>
      </c>
      <c r="O70" s="14">
        <f t="shared" si="3"/>
        <v>2018</v>
      </c>
      <c r="P70" s="14" t="s">
        <v>40</v>
      </c>
      <c r="Q70" s="14"/>
      <c r="R70" s="15" t="s">
        <v>396</v>
      </c>
      <c r="S70" s="16" t="s">
        <v>397</v>
      </c>
      <c r="T70" s="14">
        <v>8095352004</v>
      </c>
      <c r="U70" s="10"/>
      <c r="V70" s="17"/>
      <c r="W70" s="10"/>
    </row>
    <row r="71" spans="1:23" s="26" customFormat="1" ht="72" x14ac:dyDescent="0.2">
      <c r="A71" s="9">
        <f t="shared" si="5"/>
        <v>70</v>
      </c>
      <c r="B71" s="15" t="s">
        <v>391</v>
      </c>
      <c r="C71" s="11" t="s">
        <v>398</v>
      </c>
      <c r="D71" s="12" t="s">
        <v>25</v>
      </c>
      <c r="E71" s="13">
        <v>40719</v>
      </c>
      <c r="F71" s="12">
        <f t="shared" si="4"/>
        <v>2011</v>
      </c>
      <c r="G71" s="12" t="s">
        <v>399</v>
      </c>
      <c r="H71" s="12" t="s">
        <v>37</v>
      </c>
      <c r="I71" s="11" t="s">
        <v>400</v>
      </c>
      <c r="J71" s="15" t="s">
        <v>401</v>
      </c>
      <c r="K71" s="10"/>
      <c r="L71" s="10"/>
      <c r="M71" s="14"/>
      <c r="N71" s="18">
        <v>43406</v>
      </c>
      <c r="O71" s="14">
        <f t="shared" si="3"/>
        <v>2018</v>
      </c>
      <c r="P71" s="14" t="s">
        <v>40</v>
      </c>
      <c r="Q71" s="14"/>
      <c r="R71" s="15" t="s">
        <v>402</v>
      </c>
      <c r="S71" s="16" t="s">
        <v>403</v>
      </c>
      <c r="T71" s="14">
        <v>9448704182</v>
      </c>
      <c r="U71" s="10"/>
      <c r="V71" s="17"/>
      <c r="W71" s="10"/>
    </row>
    <row r="72" spans="1:23" ht="84" x14ac:dyDescent="0.25">
      <c r="A72" s="9">
        <f t="shared" si="5"/>
        <v>71</v>
      </c>
      <c r="B72" s="15" t="s">
        <v>391</v>
      </c>
      <c r="C72" s="11" t="s">
        <v>404</v>
      </c>
      <c r="D72" s="12" t="s">
        <v>25</v>
      </c>
      <c r="E72" s="18">
        <v>40544</v>
      </c>
      <c r="F72" s="12">
        <f t="shared" si="4"/>
        <v>2011</v>
      </c>
      <c r="G72" s="12" t="s">
        <v>405</v>
      </c>
      <c r="H72" s="12" t="s">
        <v>37</v>
      </c>
      <c r="I72" s="11" t="s">
        <v>406</v>
      </c>
      <c r="J72" s="15" t="s">
        <v>401</v>
      </c>
      <c r="K72" s="15" t="s">
        <v>407</v>
      </c>
      <c r="L72" s="10"/>
      <c r="M72" s="14"/>
      <c r="N72" s="13">
        <v>43869</v>
      </c>
      <c r="O72" s="14">
        <f t="shared" si="3"/>
        <v>2020</v>
      </c>
      <c r="P72" s="12" t="s">
        <v>40</v>
      </c>
      <c r="Q72" s="14"/>
      <c r="R72" s="40" t="s">
        <v>408</v>
      </c>
      <c r="S72" s="41" t="s">
        <v>409</v>
      </c>
      <c r="T72" s="14">
        <v>9840371485</v>
      </c>
      <c r="U72" s="42"/>
      <c r="V72" s="43"/>
      <c r="W72" s="42"/>
    </row>
    <row r="73" spans="1:23" ht="36" x14ac:dyDescent="0.25">
      <c r="A73" s="9">
        <f t="shared" si="5"/>
        <v>72</v>
      </c>
      <c r="B73" s="15" t="s">
        <v>391</v>
      </c>
      <c r="C73" s="11" t="s">
        <v>410</v>
      </c>
      <c r="D73" s="12" t="s">
        <v>57</v>
      </c>
      <c r="E73" s="18">
        <v>40719</v>
      </c>
      <c r="F73" s="12">
        <f t="shared" si="4"/>
        <v>2011</v>
      </c>
      <c r="G73" s="12" t="s">
        <v>411</v>
      </c>
      <c r="H73" s="12" t="s">
        <v>37</v>
      </c>
      <c r="I73" s="11" t="s">
        <v>412</v>
      </c>
      <c r="J73" s="15" t="s">
        <v>413</v>
      </c>
      <c r="K73" s="10"/>
      <c r="L73" s="10"/>
      <c r="M73" s="14"/>
      <c r="N73" s="13">
        <v>43869</v>
      </c>
      <c r="O73" s="14">
        <f t="shared" si="3"/>
        <v>2020</v>
      </c>
      <c r="P73" s="14" t="s">
        <v>32</v>
      </c>
      <c r="Q73" s="14" t="s">
        <v>391</v>
      </c>
      <c r="R73" s="10"/>
      <c r="S73" s="16" t="s">
        <v>414</v>
      </c>
      <c r="T73" s="14">
        <v>9844274363</v>
      </c>
      <c r="U73" s="42"/>
      <c r="V73" s="43"/>
      <c r="W73" s="42"/>
    </row>
    <row r="74" spans="1:23" ht="48" x14ac:dyDescent="0.25">
      <c r="A74" s="9">
        <f t="shared" si="5"/>
        <v>73</v>
      </c>
      <c r="B74" s="15" t="s">
        <v>391</v>
      </c>
      <c r="C74" s="11" t="s">
        <v>415</v>
      </c>
      <c r="D74" s="12" t="s">
        <v>25</v>
      </c>
      <c r="E74" s="18">
        <v>41195</v>
      </c>
      <c r="F74" s="12">
        <f t="shared" si="4"/>
        <v>2012</v>
      </c>
      <c r="G74" s="12" t="s">
        <v>416</v>
      </c>
      <c r="H74" s="14" t="s">
        <v>37</v>
      </c>
      <c r="I74" s="11" t="s">
        <v>417</v>
      </c>
      <c r="J74" s="15" t="s">
        <v>395</v>
      </c>
      <c r="K74" s="10"/>
      <c r="L74" s="10"/>
      <c r="M74" s="14"/>
      <c r="N74" s="13">
        <v>44289</v>
      </c>
      <c r="O74" s="14">
        <f t="shared" si="3"/>
        <v>2021</v>
      </c>
      <c r="P74" s="12" t="s">
        <v>40</v>
      </c>
      <c r="Q74" s="14"/>
      <c r="R74" s="19" t="s">
        <v>418</v>
      </c>
      <c r="S74" s="25" t="s">
        <v>419</v>
      </c>
      <c r="T74" s="14">
        <v>9448972991</v>
      </c>
      <c r="U74" s="10"/>
      <c r="V74" s="17"/>
      <c r="W74" s="10"/>
    </row>
    <row r="75" spans="1:23" ht="48" x14ac:dyDescent="0.25">
      <c r="A75" s="9">
        <f t="shared" si="5"/>
        <v>74</v>
      </c>
      <c r="B75" s="10" t="s">
        <v>420</v>
      </c>
      <c r="C75" s="11" t="s">
        <v>421</v>
      </c>
      <c r="D75" s="12" t="s">
        <v>25</v>
      </c>
      <c r="E75" s="14"/>
      <c r="F75" s="14">
        <v>2009</v>
      </c>
      <c r="G75" s="12" t="s">
        <v>422</v>
      </c>
      <c r="H75" s="14" t="s">
        <v>37</v>
      </c>
      <c r="I75" s="11" t="s">
        <v>423</v>
      </c>
      <c r="J75" s="15" t="s">
        <v>424</v>
      </c>
      <c r="K75" s="15" t="s">
        <v>425</v>
      </c>
      <c r="L75" s="10"/>
      <c r="M75" s="14"/>
      <c r="N75" s="13">
        <v>41779</v>
      </c>
      <c r="O75" s="14">
        <f t="shared" si="3"/>
        <v>2014</v>
      </c>
      <c r="P75" s="14" t="s">
        <v>40</v>
      </c>
      <c r="Q75" s="14"/>
      <c r="R75" s="15" t="s">
        <v>426</v>
      </c>
      <c r="S75" s="16" t="s">
        <v>427</v>
      </c>
      <c r="T75" s="14">
        <v>9845466543</v>
      </c>
      <c r="U75" s="10"/>
      <c r="V75" s="17"/>
      <c r="W75" s="10"/>
    </row>
    <row r="76" spans="1:23" ht="48" x14ac:dyDescent="0.25">
      <c r="A76" s="9">
        <f t="shared" si="5"/>
        <v>75</v>
      </c>
      <c r="B76" s="10" t="s">
        <v>420</v>
      </c>
      <c r="C76" s="11" t="s">
        <v>428</v>
      </c>
      <c r="D76" s="12" t="s">
        <v>25</v>
      </c>
      <c r="E76" s="14"/>
      <c r="F76" s="14">
        <v>2009</v>
      </c>
      <c r="G76" s="12" t="s">
        <v>429</v>
      </c>
      <c r="H76" s="14" t="s">
        <v>37</v>
      </c>
      <c r="I76" s="11" t="s">
        <v>430</v>
      </c>
      <c r="J76" s="15" t="s">
        <v>424</v>
      </c>
      <c r="K76" s="15" t="s">
        <v>425</v>
      </c>
      <c r="L76" s="10"/>
      <c r="M76" s="14"/>
      <c r="N76" s="13">
        <v>41779</v>
      </c>
      <c r="O76" s="14">
        <f t="shared" si="3"/>
        <v>2014</v>
      </c>
      <c r="P76" s="14" t="s">
        <v>40</v>
      </c>
      <c r="Q76" s="14"/>
      <c r="R76" s="15" t="s">
        <v>426</v>
      </c>
      <c r="S76" s="16" t="s">
        <v>431</v>
      </c>
      <c r="T76" s="14">
        <v>9880484659</v>
      </c>
      <c r="U76" s="10"/>
      <c r="V76" s="17"/>
      <c r="W76" s="10"/>
    </row>
    <row r="77" spans="1:23" ht="48" x14ac:dyDescent="0.25">
      <c r="A77" s="9">
        <f t="shared" si="5"/>
        <v>76</v>
      </c>
      <c r="B77" s="10" t="s">
        <v>420</v>
      </c>
      <c r="C77" s="42" t="s">
        <v>432</v>
      </c>
      <c r="D77" s="14" t="s">
        <v>25</v>
      </c>
      <c r="E77" s="14"/>
      <c r="F77" s="14">
        <v>2008</v>
      </c>
      <c r="G77" s="12" t="s">
        <v>433</v>
      </c>
      <c r="H77" s="14" t="s">
        <v>37</v>
      </c>
      <c r="I77" s="11" t="s">
        <v>434</v>
      </c>
      <c r="J77" s="15" t="s">
        <v>435</v>
      </c>
      <c r="K77" s="15" t="s">
        <v>436</v>
      </c>
      <c r="L77" s="10"/>
      <c r="M77" s="14"/>
      <c r="N77" s="13">
        <v>43109</v>
      </c>
      <c r="O77" s="14">
        <f t="shared" si="3"/>
        <v>2018</v>
      </c>
      <c r="P77" s="14" t="s">
        <v>40</v>
      </c>
      <c r="Q77" s="14"/>
      <c r="R77" s="15" t="s">
        <v>437</v>
      </c>
      <c r="S77" s="16" t="s">
        <v>438</v>
      </c>
      <c r="T77" s="14">
        <v>9945999985</v>
      </c>
      <c r="U77" s="10"/>
      <c r="V77" s="17"/>
      <c r="W77" s="10"/>
    </row>
    <row r="78" spans="1:23" ht="48" x14ac:dyDescent="0.25">
      <c r="A78" s="9">
        <f t="shared" si="5"/>
        <v>77</v>
      </c>
      <c r="B78" s="10" t="s">
        <v>420</v>
      </c>
      <c r="C78" s="11" t="s">
        <v>439</v>
      </c>
      <c r="D78" s="12" t="s">
        <v>57</v>
      </c>
      <c r="E78" s="14"/>
      <c r="F78" s="14">
        <v>2009</v>
      </c>
      <c r="G78" s="12" t="s">
        <v>440</v>
      </c>
      <c r="H78" s="14" t="s">
        <v>37</v>
      </c>
      <c r="I78" s="11" t="s">
        <v>441</v>
      </c>
      <c r="J78" s="15" t="s">
        <v>435</v>
      </c>
      <c r="K78" s="15" t="s">
        <v>436</v>
      </c>
      <c r="L78" s="10"/>
      <c r="M78" s="14"/>
      <c r="N78" s="13">
        <v>43109</v>
      </c>
      <c r="O78" s="14">
        <f t="shared" si="3"/>
        <v>2018</v>
      </c>
      <c r="P78" s="14" t="s">
        <v>40</v>
      </c>
      <c r="Q78" s="14"/>
      <c r="R78" s="15" t="s">
        <v>437</v>
      </c>
      <c r="S78" s="16" t="s">
        <v>442</v>
      </c>
      <c r="T78" s="14">
        <v>9740653493</v>
      </c>
      <c r="U78" s="10"/>
      <c r="V78" s="17"/>
      <c r="W78" s="10"/>
    </row>
    <row r="79" spans="1:23" ht="48" x14ac:dyDescent="0.25">
      <c r="A79" s="9">
        <f t="shared" si="5"/>
        <v>78</v>
      </c>
      <c r="B79" s="10" t="s">
        <v>420</v>
      </c>
      <c r="C79" s="11" t="s">
        <v>443</v>
      </c>
      <c r="D79" s="12" t="s">
        <v>25</v>
      </c>
      <c r="E79" s="14"/>
      <c r="F79" s="14">
        <v>2006</v>
      </c>
      <c r="G79" s="12" t="s">
        <v>444</v>
      </c>
      <c r="H79" s="14" t="s">
        <v>37</v>
      </c>
      <c r="I79" s="11" t="s">
        <v>445</v>
      </c>
      <c r="J79" s="15" t="s">
        <v>435</v>
      </c>
      <c r="K79" s="15" t="s">
        <v>436</v>
      </c>
      <c r="L79" s="10"/>
      <c r="M79" s="14"/>
      <c r="N79" s="18">
        <v>43300</v>
      </c>
      <c r="O79" s="14">
        <f t="shared" si="3"/>
        <v>2018</v>
      </c>
      <c r="P79" s="14" t="s">
        <v>40</v>
      </c>
      <c r="Q79" s="14"/>
      <c r="R79" s="15" t="s">
        <v>437</v>
      </c>
      <c r="S79" s="16" t="s">
        <v>446</v>
      </c>
      <c r="T79" s="14">
        <v>9448627152</v>
      </c>
      <c r="U79" s="10"/>
      <c r="V79" s="17"/>
      <c r="W79" s="10"/>
    </row>
    <row r="80" spans="1:23" ht="23.25" customHeight="1" x14ac:dyDescent="0.25">
      <c r="A80" s="9">
        <f t="shared" si="5"/>
        <v>79</v>
      </c>
      <c r="B80" s="10" t="s">
        <v>420</v>
      </c>
      <c r="C80" s="11" t="s">
        <v>447</v>
      </c>
      <c r="D80" s="12" t="s">
        <v>25</v>
      </c>
      <c r="E80" s="13">
        <v>40664</v>
      </c>
      <c r="F80" s="14">
        <f>YEAR(E80)</f>
        <v>2011</v>
      </c>
      <c r="G80" s="14" t="s">
        <v>448</v>
      </c>
      <c r="H80" s="14" t="s">
        <v>37</v>
      </c>
      <c r="I80" s="11" t="s">
        <v>449</v>
      </c>
      <c r="J80" s="15" t="s">
        <v>450</v>
      </c>
      <c r="K80" s="10"/>
      <c r="L80" s="10"/>
      <c r="M80" s="14"/>
      <c r="N80" s="18">
        <v>43629</v>
      </c>
      <c r="O80" s="14">
        <f t="shared" si="3"/>
        <v>2019</v>
      </c>
      <c r="P80" s="14" t="s">
        <v>40</v>
      </c>
      <c r="Q80" s="14"/>
      <c r="R80" s="15" t="s">
        <v>451</v>
      </c>
      <c r="S80" s="16" t="s">
        <v>452</v>
      </c>
      <c r="T80" s="14">
        <v>9902535046</v>
      </c>
      <c r="U80" s="10"/>
      <c r="V80" s="17"/>
      <c r="W80" s="10"/>
    </row>
    <row r="81" spans="1:26" s="2" customFormat="1" ht="60" x14ac:dyDescent="0.25">
      <c r="A81" s="9">
        <f t="shared" si="5"/>
        <v>80</v>
      </c>
      <c r="B81" s="10" t="s">
        <v>420</v>
      </c>
      <c r="C81" s="11" t="s">
        <v>453</v>
      </c>
      <c r="D81" s="12" t="s">
        <v>25</v>
      </c>
      <c r="E81" s="14">
        <v>2013</v>
      </c>
      <c r="F81" s="14">
        <v>2013</v>
      </c>
      <c r="G81" s="14" t="s">
        <v>454</v>
      </c>
      <c r="H81" s="14" t="s">
        <v>37</v>
      </c>
      <c r="I81" s="11" t="s">
        <v>455</v>
      </c>
      <c r="J81" s="15" t="s">
        <v>456</v>
      </c>
      <c r="K81" s="10"/>
      <c r="L81" s="10"/>
      <c r="M81" s="14"/>
      <c r="N81" s="13">
        <v>43869</v>
      </c>
      <c r="O81" s="14">
        <f t="shared" si="3"/>
        <v>2020</v>
      </c>
      <c r="P81" s="14" t="s">
        <v>40</v>
      </c>
      <c r="Q81" s="42"/>
      <c r="R81" s="15" t="s">
        <v>457</v>
      </c>
      <c r="S81" s="16" t="s">
        <v>458</v>
      </c>
      <c r="T81" s="14">
        <v>9538588710</v>
      </c>
      <c r="U81" s="42"/>
      <c r="V81" s="43"/>
      <c r="W81" s="42"/>
    </row>
    <row r="82" spans="1:26" ht="60" x14ac:dyDescent="0.25">
      <c r="A82" s="9">
        <f t="shared" si="5"/>
        <v>81</v>
      </c>
      <c r="B82" s="10" t="s">
        <v>420</v>
      </c>
      <c r="C82" s="11" t="s">
        <v>459</v>
      </c>
      <c r="D82" s="12" t="s">
        <v>25</v>
      </c>
      <c r="E82" s="14">
        <v>2013</v>
      </c>
      <c r="F82" s="14">
        <v>2013</v>
      </c>
      <c r="G82" s="14" t="s">
        <v>460</v>
      </c>
      <c r="H82" s="14" t="s">
        <v>37</v>
      </c>
      <c r="I82" s="11" t="s">
        <v>461</v>
      </c>
      <c r="J82" s="15" t="s">
        <v>456</v>
      </c>
      <c r="K82" s="10"/>
      <c r="L82" s="10"/>
      <c r="M82" s="14"/>
      <c r="N82" s="13">
        <v>43869</v>
      </c>
      <c r="O82" s="14">
        <f t="shared" si="3"/>
        <v>2020</v>
      </c>
      <c r="P82" s="14" t="s">
        <v>40</v>
      </c>
      <c r="Q82" s="42"/>
      <c r="R82" s="15" t="s">
        <v>462</v>
      </c>
      <c r="S82" s="16" t="s">
        <v>463</v>
      </c>
      <c r="T82" s="14">
        <v>9844732294</v>
      </c>
      <c r="U82" s="42"/>
      <c r="V82" s="43"/>
      <c r="W82" s="42"/>
      <c r="X82" s="8"/>
      <c r="Y82" s="44"/>
      <c r="Z82" s="44"/>
    </row>
    <row r="83" spans="1:26" ht="48" x14ac:dyDescent="0.25">
      <c r="A83" s="9">
        <f t="shared" si="5"/>
        <v>82</v>
      </c>
      <c r="B83" s="10" t="s">
        <v>420</v>
      </c>
      <c r="C83" s="11" t="s">
        <v>464</v>
      </c>
      <c r="D83" s="12" t="s">
        <v>25</v>
      </c>
      <c r="E83" s="14">
        <v>2013</v>
      </c>
      <c r="F83" s="14">
        <v>2013</v>
      </c>
      <c r="G83" s="14" t="s">
        <v>465</v>
      </c>
      <c r="H83" s="14" t="s">
        <v>37</v>
      </c>
      <c r="I83" s="11" t="s">
        <v>466</v>
      </c>
      <c r="J83" s="15" t="s">
        <v>456</v>
      </c>
      <c r="K83" s="10"/>
      <c r="L83" s="10"/>
      <c r="M83" s="14"/>
      <c r="N83" s="13">
        <v>43869</v>
      </c>
      <c r="O83" s="14">
        <f t="shared" si="3"/>
        <v>2020</v>
      </c>
      <c r="P83" s="14" t="s">
        <v>40</v>
      </c>
      <c r="Q83" s="42"/>
      <c r="R83" s="15" t="s">
        <v>467</v>
      </c>
      <c r="S83" s="16" t="s">
        <v>468</v>
      </c>
      <c r="T83" s="14">
        <v>8123666518</v>
      </c>
      <c r="U83" s="42"/>
      <c r="V83" s="43"/>
      <c r="W83" s="42"/>
    </row>
    <row r="84" spans="1:26" ht="60" x14ac:dyDescent="0.25">
      <c r="A84" s="9">
        <f t="shared" si="5"/>
        <v>83</v>
      </c>
      <c r="B84" s="10" t="s">
        <v>420</v>
      </c>
      <c r="C84" s="11" t="s">
        <v>469</v>
      </c>
      <c r="D84" s="12" t="s">
        <v>25</v>
      </c>
      <c r="E84" s="14">
        <v>2013</v>
      </c>
      <c r="F84" s="14">
        <v>2013</v>
      </c>
      <c r="G84" s="14" t="s">
        <v>470</v>
      </c>
      <c r="H84" s="14" t="s">
        <v>37</v>
      </c>
      <c r="I84" s="11" t="s">
        <v>471</v>
      </c>
      <c r="J84" s="15" t="s">
        <v>456</v>
      </c>
      <c r="K84" s="10"/>
      <c r="L84" s="10"/>
      <c r="M84" s="14"/>
      <c r="N84" s="13">
        <v>43869</v>
      </c>
      <c r="O84" s="14">
        <f t="shared" si="3"/>
        <v>2020</v>
      </c>
      <c r="P84" s="14" t="s">
        <v>40</v>
      </c>
      <c r="Q84" s="42"/>
      <c r="R84" s="15" t="s">
        <v>472</v>
      </c>
      <c r="S84" s="16" t="s">
        <v>473</v>
      </c>
      <c r="T84" s="14">
        <v>7899164101</v>
      </c>
      <c r="U84" s="10"/>
      <c r="V84" s="17"/>
      <c r="W84" s="10"/>
    </row>
    <row r="85" spans="1:26" ht="24" x14ac:dyDescent="0.25">
      <c r="A85" s="9">
        <f t="shared" si="5"/>
        <v>84</v>
      </c>
      <c r="B85" s="10" t="s">
        <v>420</v>
      </c>
      <c r="C85" s="11" t="s">
        <v>474</v>
      </c>
      <c r="D85" s="12" t="s">
        <v>25</v>
      </c>
      <c r="E85" s="14">
        <v>2016</v>
      </c>
      <c r="F85" s="14">
        <v>2016</v>
      </c>
      <c r="G85" s="12" t="s">
        <v>475</v>
      </c>
      <c r="H85" s="14" t="s">
        <v>37</v>
      </c>
      <c r="I85" s="11" t="s">
        <v>476</v>
      </c>
      <c r="J85" s="15" t="s">
        <v>477</v>
      </c>
      <c r="K85" s="10"/>
      <c r="L85" s="10"/>
      <c r="M85" s="14"/>
      <c r="N85" s="13">
        <v>44289</v>
      </c>
      <c r="O85" s="14">
        <f t="shared" si="3"/>
        <v>2021</v>
      </c>
      <c r="P85" s="14" t="s">
        <v>40</v>
      </c>
      <c r="Q85" s="14"/>
      <c r="R85" s="15" t="s">
        <v>478</v>
      </c>
      <c r="S85" s="25" t="s">
        <v>479</v>
      </c>
      <c r="T85" s="14">
        <v>9164424859</v>
      </c>
      <c r="U85" s="10"/>
      <c r="V85" s="17"/>
      <c r="W85" s="10"/>
    </row>
    <row r="86" spans="1:26" ht="48" x14ac:dyDescent="0.25">
      <c r="A86" s="9">
        <f t="shared" si="5"/>
        <v>85</v>
      </c>
      <c r="B86" s="10" t="s">
        <v>480</v>
      </c>
      <c r="C86" s="11" t="s">
        <v>481</v>
      </c>
      <c r="D86" s="12" t="s">
        <v>25</v>
      </c>
      <c r="E86" s="18">
        <v>40483</v>
      </c>
      <c r="F86" s="12">
        <f t="shared" ref="F86:F93" si="6">YEAR(E86)</f>
        <v>2010</v>
      </c>
      <c r="G86" s="14" t="s">
        <v>482</v>
      </c>
      <c r="H86" s="14" t="s">
        <v>27</v>
      </c>
      <c r="I86" s="11" t="s">
        <v>483</v>
      </c>
      <c r="J86" s="10" t="s">
        <v>484</v>
      </c>
      <c r="K86" s="10"/>
      <c r="L86" s="10"/>
      <c r="M86" s="14"/>
      <c r="N86" s="18">
        <v>42517</v>
      </c>
      <c r="O86" s="14">
        <f t="shared" si="3"/>
        <v>2016</v>
      </c>
      <c r="P86" s="14" t="s">
        <v>32</v>
      </c>
      <c r="Q86" s="14" t="s">
        <v>480</v>
      </c>
      <c r="R86" s="15" t="s">
        <v>485</v>
      </c>
      <c r="S86" s="31" t="s">
        <v>486</v>
      </c>
      <c r="T86" s="12">
        <v>9886145620</v>
      </c>
      <c r="U86" s="10"/>
      <c r="V86" s="17"/>
      <c r="W86" s="10"/>
    </row>
    <row r="87" spans="1:26" ht="60" x14ac:dyDescent="0.25">
      <c r="A87" s="9">
        <f t="shared" si="5"/>
        <v>86</v>
      </c>
      <c r="B87" s="10" t="s">
        <v>480</v>
      </c>
      <c r="C87" s="11" t="s">
        <v>487</v>
      </c>
      <c r="D87" s="12" t="s">
        <v>25</v>
      </c>
      <c r="E87" s="18">
        <v>40226</v>
      </c>
      <c r="F87" s="12">
        <f t="shared" si="6"/>
        <v>2010</v>
      </c>
      <c r="G87" s="12" t="s">
        <v>488</v>
      </c>
      <c r="H87" s="12" t="s">
        <v>37</v>
      </c>
      <c r="I87" s="11" t="s">
        <v>489</v>
      </c>
      <c r="J87" s="15" t="s">
        <v>484</v>
      </c>
      <c r="K87" s="10"/>
      <c r="L87" s="10"/>
      <c r="M87" s="14"/>
      <c r="N87" s="13">
        <v>43542</v>
      </c>
      <c r="O87" s="14">
        <f t="shared" si="3"/>
        <v>2019</v>
      </c>
      <c r="P87" s="14" t="s">
        <v>40</v>
      </c>
      <c r="Q87" s="14"/>
      <c r="R87" s="15" t="s">
        <v>490</v>
      </c>
      <c r="S87" s="31" t="s">
        <v>491</v>
      </c>
      <c r="T87" s="12">
        <v>9986431959</v>
      </c>
      <c r="U87" s="10"/>
      <c r="V87" s="17"/>
      <c r="W87" s="10"/>
    </row>
    <row r="88" spans="1:26" ht="48" x14ac:dyDescent="0.25">
      <c r="A88" s="9">
        <f t="shared" si="5"/>
        <v>87</v>
      </c>
      <c r="B88" s="10" t="s">
        <v>480</v>
      </c>
      <c r="C88" s="11" t="s">
        <v>492</v>
      </c>
      <c r="D88" s="12" t="s">
        <v>25</v>
      </c>
      <c r="E88" s="13">
        <v>41620</v>
      </c>
      <c r="F88" s="12">
        <f t="shared" si="6"/>
        <v>2013</v>
      </c>
      <c r="G88" s="12" t="s">
        <v>493</v>
      </c>
      <c r="H88" s="14" t="s">
        <v>37</v>
      </c>
      <c r="I88" s="11" t="s">
        <v>494</v>
      </c>
      <c r="J88" s="15" t="s">
        <v>495</v>
      </c>
      <c r="K88" s="10"/>
      <c r="L88" s="10"/>
      <c r="M88" s="14"/>
      <c r="N88" s="13">
        <v>44462</v>
      </c>
      <c r="O88" s="14">
        <f t="shared" si="3"/>
        <v>2021</v>
      </c>
      <c r="P88" s="14" t="s">
        <v>40</v>
      </c>
      <c r="Q88" s="14"/>
      <c r="R88" s="15" t="s">
        <v>496</v>
      </c>
      <c r="S88" s="25" t="s">
        <v>497</v>
      </c>
      <c r="T88" s="14">
        <v>9449041139</v>
      </c>
      <c r="V88" s="28"/>
      <c r="W88" s="15"/>
    </row>
    <row r="89" spans="1:26" ht="36" x14ac:dyDescent="0.25">
      <c r="A89" s="9">
        <f t="shared" si="5"/>
        <v>88</v>
      </c>
      <c r="B89" s="10" t="s">
        <v>217</v>
      </c>
      <c r="C89" s="42" t="s">
        <v>498</v>
      </c>
      <c r="D89" s="14" t="s">
        <v>25</v>
      </c>
      <c r="E89" s="13">
        <v>40736</v>
      </c>
      <c r="F89" s="12">
        <f t="shared" si="6"/>
        <v>2011</v>
      </c>
      <c r="G89" s="14" t="s">
        <v>499</v>
      </c>
      <c r="H89" s="14" t="s">
        <v>37</v>
      </c>
      <c r="I89" s="11" t="s">
        <v>500</v>
      </c>
      <c r="J89" s="15" t="s">
        <v>501</v>
      </c>
      <c r="K89" s="10"/>
      <c r="L89" s="10"/>
      <c r="M89" s="14"/>
      <c r="N89" s="13">
        <v>43542</v>
      </c>
      <c r="O89" s="14">
        <f t="shared" si="3"/>
        <v>2019</v>
      </c>
      <c r="P89" s="14" t="s">
        <v>32</v>
      </c>
      <c r="Q89" s="14" t="s">
        <v>217</v>
      </c>
      <c r="R89" s="10"/>
      <c r="S89" s="16" t="s">
        <v>502</v>
      </c>
      <c r="T89" s="14">
        <v>9980933552</v>
      </c>
      <c r="U89" s="10"/>
      <c r="V89" s="17"/>
      <c r="W89" s="10"/>
    </row>
    <row r="90" spans="1:26" ht="42.75" customHeight="1" x14ac:dyDescent="0.25">
      <c r="A90" s="9">
        <f t="shared" si="5"/>
        <v>89</v>
      </c>
      <c r="B90" s="10" t="s">
        <v>217</v>
      </c>
      <c r="C90" s="11" t="s">
        <v>503</v>
      </c>
      <c r="D90" s="12" t="s">
        <v>25</v>
      </c>
      <c r="E90" s="13">
        <v>41009</v>
      </c>
      <c r="F90" s="12">
        <f t="shared" si="6"/>
        <v>2012</v>
      </c>
      <c r="G90" s="12" t="s">
        <v>504</v>
      </c>
      <c r="H90" s="14" t="s">
        <v>37</v>
      </c>
      <c r="I90" s="11" t="s">
        <v>505</v>
      </c>
      <c r="J90" s="15" t="s">
        <v>501</v>
      </c>
      <c r="K90" s="15"/>
      <c r="L90" s="10"/>
      <c r="M90" s="14"/>
      <c r="N90" s="13">
        <v>44126</v>
      </c>
      <c r="O90" s="14">
        <f t="shared" ref="O90:O108" si="7">YEAR(N90)</f>
        <v>2020</v>
      </c>
      <c r="P90" s="14" t="s">
        <v>32</v>
      </c>
      <c r="Q90" s="14" t="s">
        <v>217</v>
      </c>
      <c r="R90" s="15"/>
      <c r="S90" s="25" t="s">
        <v>506</v>
      </c>
      <c r="T90" s="14">
        <v>9844379612</v>
      </c>
      <c r="U90" s="15"/>
      <c r="V90" s="35"/>
      <c r="W90" s="11"/>
    </row>
    <row r="91" spans="1:26" ht="48" x14ac:dyDescent="0.25">
      <c r="A91" s="9">
        <f t="shared" si="5"/>
        <v>90</v>
      </c>
      <c r="B91" s="10" t="s">
        <v>217</v>
      </c>
      <c r="C91" s="11" t="s">
        <v>507</v>
      </c>
      <c r="D91" s="12" t="s">
        <v>25</v>
      </c>
      <c r="E91" s="13">
        <v>41009</v>
      </c>
      <c r="F91" s="12">
        <f t="shared" si="6"/>
        <v>2012</v>
      </c>
      <c r="G91" s="12" t="s">
        <v>508</v>
      </c>
      <c r="H91" s="14" t="s">
        <v>37</v>
      </c>
      <c r="I91" s="11" t="s">
        <v>509</v>
      </c>
      <c r="J91" s="15" t="s">
        <v>501</v>
      </c>
      <c r="K91" s="15"/>
      <c r="L91" s="10"/>
      <c r="M91" s="14"/>
      <c r="N91" s="13">
        <v>44126</v>
      </c>
      <c r="O91" s="14">
        <f t="shared" si="7"/>
        <v>2020</v>
      </c>
      <c r="P91" s="12" t="s">
        <v>32</v>
      </c>
      <c r="Q91" s="14" t="s">
        <v>217</v>
      </c>
      <c r="R91" s="15"/>
      <c r="S91" s="25" t="s">
        <v>510</v>
      </c>
      <c r="T91" s="12">
        <v>9844521479</v>
      </c>
      <c r="U91" s="15"/>
      <c r="V91" s="28"/>
      <c r="W91" s="15"/>
    </row>
    <row r="92" spans="1:26" ht="72" x14ac:dyDescent="0.25">
      <c r="A92" s="9">
        <f t="shared" si="5"/>
        <v>91</v>
      </c>
      <c r="B92" s="10" t="s">
        <v>217</v>
      </c>
      <c r="C92" s="11" t="s">
        <v>511</v>
      </c>
      <c r="D92" s="12" t="s">
        <v>57</v>
      </c>
      <c r="E92" s="13">
        <v>42074</v>
      </c>
      <c r="F92" s="12">
        <f t="shared" si="6"/>
        <v>2015</v>
      </c>
      <c r="G92" s="12" t="s">
        <v>512</v>
      </c>
      <c r="H92" s="14" t="s">
        <v>27</v>
      </c>
      <c r="I92" s="11" t="s">
        <v>513</v>
      </c>
      <c r="J92" s="15" t="s">
        <v>514</v>
      </c>
      <c r="K92" s="15" t="s">
        <v>515</v>
      </c>
      <c r="L92" s="10"/>
      <c r="M92" s="14"/>
      <c r="N92" s="13">
        <v>44289</v>
      </c>
      <c r="O92" s="14">
        <f t="shared" si="7"/>
        <v>2021</v>
      </c>
      <c r="P92" s="14" t="s">
        <v>40</v>
      </c>
      <c r="Q92" s="14"/>
      <c r="R92" s="15" t="s">
        <v>516</v>
      </c>
      <c r="S92" s="25" t="s">
        <v>517</v>
      </c>
      <c r="T92" s="14">
        <v>9900533117</v>
      </c>
      <c r="U92" s="10"/>
      <c r="V92" s="17"/>
      <c r="W92" s="10"/>
    </row>
    <row r="93" spans="1:26" ht="48" x14ac:dyDescent="0.25">
      <c r="A93" s="9">
        <f t="shared" si="5"/>
        <v>92</v>
      </c>
      <c r="B93" s="10" t="s">
        <v>217</v>
      </c>
      <c r="C93" s="11" t="s">
        <v>518</v>
      </c>
      <c r="D93" s="12" t="s">
        <v>57</v>
      </c>
      <c r="E93" s="13">
        <v>42020</v>
      </c>
      <c r="F93" s="12">
        <f t="shared" si="6"/>
        <v>2015</v>
      </c>
      <c r="G93" s="12" t="s">
        <v>519</v>
      </c>
      <c r="H93" s="14" t="s">
        <v>37</v>
      </c>
      <c r="I93" s="11" t="s">
        <v>520</v>
      </c>
      <c r="J93" s="15" t="s">
        <v>521</v>
      </c>
      <c r="K93" s="10"/>
      <c r="L93" s="10"/>
      <c r="M93" s="14"/>
      <c r="N93" s="18">
        <v>44630</v>
      </c>
      <c r="O93" s="14">
        <f t="shared" si="7"/>
        <v>2022</v>
      </c>
      <c r="P93" s="14" t="s">
        <v>40</v>
      </c>
      <c r="Q93" s="14"/>
      <c r="R93" s="15" t="s">
        <v>522</v>
      </c>
      <c r="S93" s="21" t="s">
        <v>523</v>
      </c>
      <c r="T93" s="14">
        <v>7019936036</v>
      </c>
      <c r="U93" s="10"/>
      <c r="V93" s="17"/>
      <c r="W93" s="10"/>
    </row>
    <row r="94" spans="1:26" ht="48" x14ac:dyDescent="0.25">
      <c r="A94" s="9">
        <f t="shared" si="5"/>
        <v>93</v>
      </c>
      <c r="B94" s="10" t="s">
        <v>217</v>
      </c>
      <c r="C94" s="11" t="s">
        <v>524</v>
      </c>
      <c r="D94" s="12" t="s">
        <v>57</v>
      </c>
      <c r="E94" s="13">
        <v>42104</v>
      </c>
      <c r="F94" s="12">
        <v>2015</v>
      </c>
      <c r="G94" s="12" t="s">
        <v>525</v>
      </c>
      <c r="H94" s="14" t="s">
        <v>37</v>
      </c>
      <c r="I94" s="11" t="s">
        <v>526</v>
      </c>
      <c r="J94" s="15" t="s">
        <v>521</v>
      </c>
      <c r="K94" s="10"/>
      <c r="L94" s="10"/>
      <c r="M94" s="14"/>
      <c r="N94" s="18">
        <v>44630</v>
      </c>
      <c r="O94" s="14">
        <f t="shared" si="7"/>
        <v>2022</v>
      </c>
      <c r="P94" s="14" t="s">
        <v>40</v>
      </c>
      <c r="Q94" s="14"/>
      <c r="R94" s="15" t="s">
        <v>527</v>
      </c>
      <c r="S94" s="21" t="s">
        <v>528</v>
      </c>
      <c r="T94" s="14">
        <v>7892567816</v>
      </c>
      <c r="U94" s="10"/>
      <c r="V94" s="17"/>
      <c r="W94" s="10"/>
    </row>
    <row r="95" spans="1:26" ht="48" x14ac:dyDescent="0.25">
      <c r="A95" s="9">
        <f t="shared" si="5"/>
        <v>94</v>
      </c>
      <c r="B95" s="10" t="s">
        <v>529</v>
      </c>
      <c r="C95" s="42" t="s">
        <v>530</v>
      </c>
      <c r="D95" s="14" t="s">
        <v>25</v>
      </c>
      <c r="E95" s="14"/>
      <c r="F95" s="14">
        <v>2002</v>
      </c>
      <c r="G95" s="14" t="s">
        <v>531</v>
      </c>
      <c r="H95" s="14" t="s">
        <v>37</v>
      </c>
      <c r="I95" s="11" t="s">
        <v>532</v>
      </c>
      <c r="J95" s="10" t="s">
        <v>533</v>
      </c>
      <c r="K95" s="10"/>
      <c r="L95" s="10"/>
      <c r="M95" s="14"/>
      <c r="N95" s="13">
        <v>39904</v>
      </c>
      <c r="O95" s="14">
        <f t="shared" si="7"/>
        <v>2009</v>
      </c>
      <c r="P95" s="14" t="s">
        <v>32</v>
      </c>
      <c r="Q95" s="14" t="s">
        <v>534</v>
      </c>
      <c r="R95" s="10"/>
      <c r="S95" s="10"/>
      <c r="T95" s="14"/>
      <c r="U95" s="10"/>
      <c r="V95" s="17"/>
      <c r="W95" s="10"/>
    </row>
    <row r="96" spans="1:26" ht="48" x14ac:dyDescent="0.25">
      <c r="A96" s="9">
        <f t="shared" si="5"/>
        <v>95</v>
      </c>
      <c r="B96" s="10" t="s">
        <v>529</v>
      </c>
      <c r="C96" s="42" t="s">
        <v>535</v>
      </c>
      <c r="D96" s="14" t="s">
        <v>25</v>
      </c>
      <c r="E96" s="14"/>
      <c r="F96" s="14">
        <v>2002</v>
      </c>
      <c r="G96" s="14" t="s">
        <v>536</v>
      </c>
      <c r="H96" s="14" t="s">
        <v>37</v>
      </c>
      <c r="I96" s="11" t="s">
        <v>537</v>
      </c>
      <c r="J96" s="10" t="s">
        <v>533</v>
      </c>
      <c r="K96" s="10"/>
      <c r="L96" s="10"/>
      <c r="M96" s="14"/>
      <c r="N96" s="45" t="s">
        <v>538</v>
      </c>
      <c r="O96" s="14">
        <f t="shared" si="7"/>
        <v>2009</v>
      </c>
      <c r="P96" s="14" t="s">
        <v>32</v>
      </c>
      <c r="Q96" s="14" t="s">
        <v>534</v>
      </c>
      <c r="R96" s="10"/>
      <c r="S96" s="10"/>
      <c r="T96" s="14"/>
      <c r="U96" s="10"/>
      <c r="V96" s="17"/>
      <c r="W96" s="10"/>
    </row>
    <row r="97" spans="1:23" s="26" customFormat="1" ht="36" x14ac:dyDescent="0.2">
      <c r="A97" s="9">
        <f t="shared" si="5"/>
        <v>96</v>
      </c>
      <c r="B97" s="10" t="s">
        <v>529</v>
      </c>
      <c r="C97" s="11" t="s">
        <v>539</v>
      </c>
      <c r="D97" s="12" t="s">
        <v>25</v>
      </c>
      <c r="E97" s="14"/>
      <c r="F97" s="14">
        <v>2003</v>
      </c>
      <c r="G97" s="12" t="s">
        <v>540</v>
      </c>
      <c r="H97" s="14" t="s">
        <v>37</v>
      </c>
      <c r="I97" s="11" t="s">
        <v>541</v>
      </c>
      <c r="J97" s="15" t="s">
        <v>435</v>
      </c>
      <c r="K97" s="15" t="s">
        <v>542</v>
      </c>
      <c r="L97" s="10"/>
      <c r="M97" s="14"/>
      <c r="N97" s="30">
        <v>40339</v>
      </c>
      <c r="O97" s="14">
        <f t="shared" si="7"/>
        <v>2010</v>
      </c>
      <c r="P97" s="14" t="s">
        <v>32</v>
      </c>
      <c r="Q97" s="14" t="s">
        <v>534</v>
      </c>
      <c r="R97" s="10"/>
      <c r="S97" s="16" t="s">
        <v>543</v>
      </c>
      <c r="T97" s="14">
        <v>9901245082</v>
      </c>
      <c r="U97" s="10"/>
      <c r="V97" s="17"/>
      <c r="W97" s="10"/>
    </row>
    <row r="98" spans="1:23" s="26" customFormat="1" ht="48" x14ac:dyDescent="0.2">
      <c r="A98" s="9">
        <f t="shared" si="5"/>
        <v>97</v>
      </c>
      <c r="B98" s="10" t="s">
        <v>529</v>
      </c>
      <c r="C98" s="11" t="s">
        <v>544</v>
      </c>
      <c r="D98" s="12" t="s">
        <v>25</v>
      </c>
      <c r="E98" s="14"/>
      <c r="F98" s="14">
        <v>2003</v>
      </c>
      <c r="G98" s="12" t="s">
        <v>545</v>
      </c>
      <c r="H98" s="14" t="s">
        <v>37</v>
      </c>
      <c r="I98" s="11" t="s">
        <v>546</v>
      </c>
      <c r="J98" s="15" t="s">
        <v>435</v>
      </c>
      <c r="K98" s="15" t="s">
        <v>542</v>
      </c>
      <c r="L98" s="10"/>
      <c r="M98" s="14"/>
      <c r="N98" s="30">
        <v>40409</v>
      </c>
      <c r="O98" s="14">
        <f t="shared" si="7"/>
        <v>2010</v>
      </c>
      <c r="P98" s="14" t="s">
        <v>32</v>
      </c>
      <c r="Q98" s="14" t="s">
        <v>534</v>
      </c>
      <c r="R98" s="10"/>
      <c r="S98" s="16" t="s">
        <v>547</v>
      </c>
      <c r="T98" s="14">
        <v>9844379668</v>
      </c>
      <c r="U98" s="10"/>
      <c r="V98" s="17"/>
      <c r="W98" s="10"/>
    </row>
    <row r="99" spans="1:23" s="26" customFormat="1" ht="36" x14ac:dyDescent="0.2">
      <c r="A99" s="9">
        <f t="shared" si="5"/>
        <v>98</v>
      </c>
      <c r="B99" s="10" t="s">
        <v>529</v>
      </c>
      <c r="C99" s="42" t="s">
        <v>548</v>
      </c>
      <c r="D99" s="14" t="s">
        <v>25</v>
      </c>
      <c r="E99" s="14"/>
      <c r="F99" s="14">
        <v>2002</v>
      </c>
      <c r="G99" s="14" t="s">
        <v>549</v>
      </c>
      <c r="H99" s="14" t="s">
        <v>37</v>
      </c>
      <c r="I99" s="11" t="s">
        <v>550</v>
      </c>
      <c r="J99" s="10" t="s">
        <v>533</v>
      </c>
      <c r="K99" s="10"/>
      <c r="L99" s="10"/>
      <c r="M99" s="14"/>
      <c r="N99" s="13">
        <v>40943</v>
      </c>
      <c r="O99" s="14">
        <f t="shared" si="7"/>
        <v>2012</v>
      </c>
      <c r="P99" s="14" t="s">
        <v>32</v>
      </c>
      <c r="Q99" s="14" t="s">
        <v>534</v>
      </c>
      <c r="R99" s="46"/>
      <c r="S99" s="46"/>
      <c r="T99" s="14"/>
      <c r="U99" s="10"/>
      <c r="V99" s="17"/>
      <c r="W99" s="10"/>
    </row>
    <row r="100" spans="1:23" ht="60" x14ac:dyDescent="0.25">
      <c r="A100" s="9">
        <f t="shared" si="5"/>
        <v>99</v>
      </c>
      <c r="B100" s="10" t="s">
        <v>529</v>
      </c>
      <c r="C100" s="11" t="s">
        <v>551</v>
      </c>
      <c r="D100" s="12" t="s">
        <v>25</v>
      </c>
      <c r="E100" s="18">
        <v>39611</v>
      </c>
      <c r="F100" s="14">
        <f>YEAR(E100)</f>
        <v>2008</v>
      </c>
      <c r="G100" s="47" t="s">
        <v>552</v>
      </c>
      <c r="H100" s="48" t="s">
        <v>37</v>
      </c>
      <c r="I100" s="49" t="s">
        <v>553</v>
      </c>
      <c r="J100" s="50" t="s">
        <v>554</v>
      </c>
      <c r="K100" s="46"/>
      <c r="L100" s="46"/>
      <c r="M100" s="48"/>
      <c r="N100" s="51">
        <v>42133</v>
      </c>
      <c r="O100" s="14">
        <f t="shared" si="7"/>
        <v>2015</v>
      </c>
      <c r="P100" s="48" t="s">
        <v>40</v>
      </c>
      <c r="Q100" s="48"/>
      <c r="R100" s="50" t="s">
        <v>555</v>
      </c>
      <c r="S100" s="52" t="s">
        <v>556</v>
      </c>
      <c r="T100" s="12">
        <v>9448908552</v>
      </c>
      <c r="U100" s="50"/>
      <c r="V100" s="17"/>
      <c r="W100" s="10"/>
    </row>
    <row r="101" spans="1:23" s="26" customFormat="1" ht="24" x14ac:dyDescent="0.2">
      <c r="A101" s="9">
        <f t="shared" si="5"/>
        <v>100</v>
      </c>
      <c r="B101" s="10" t="s">
        <v>529</v>
      </c>
      <c r="C101" s="42" t="s">
        <v>557</v>
      </c>
      <c r="D101" s="14" t="s">
        <v>25</v>
      </c>
      <c r="E101" s="14"/>
      <c r="F101" s="14">
        <v>2008</v>
      </c>
      <c r="G101" s="48" t="s">
        <v>558</v>
      </c>
      <c r="H101" s="48" t="s">
        <v>37</v>
      </c>
      <c r="I101" s="49" t="s">
        <v>559</v>
      </c>
      <c r="J101" s="46" t="s">
        <v>560</v>
      </c>
      <c r="K101" s="46"/>
      <c r="L101" s="46"/>
      <c r="M101" s="48"/>
      <c r="N101" s="13">
        <v>42756</v>
      </c>
      <c r="O101" s="14">
        <f t="shared" si="7"/>
        <v>2017</v>
      </c>
      <c r="P101" s="14" t="s">
        <v>32</v>
      </c>
      <c r="Q101" s="48" t="s">
        <v>534</v>
      </c>
      <c r="R101" s="46"/>
      <c r="S101" s="10"/>
      <c r="T101" s="48"/>
      <c r="U101" s="46"/>
      <c r="V101" s="17"/>
      <c r="W101" s="10"/>
    </row>
    <row r="102" spans="1:23" s="26" customFormat="1" ht="48" x14ac:dyDescent="0.2">
      <c r="A102" s="9">
        <f t="shared" si="5"/>
        <v>101</v>
      </c>
      <c r="B102" s="10" t="s">
        <v>529</v>
      </c>
      <c r="C102" s="11" t="s">
        <v>561</v>
      </c>
      <c r="D102" s="12" t="s">
        <v>25</v>
      </c>
      <c r="E102" s="12">
        <v>2012</v>
      </c>
      <c r="F102" s="12">
        <f>E102</f>
        <v>2012</v>
      </c>
      <c r="G102" s="12" t="s">
        <v>562</v>
      </c>
      <c r="H102" s="14" t="s">
        <v>37</v>
      </c>
      <c r="I102" s="11" t="s">
        <v>563</v>
      </c>
      <c r="J102" s="15" t="s">
        <v>564</v>
      </c>
      <c r="K102" s="8" t="s">
        <v>565</v>
      </c>
      <c r="L102" s="3"/>
      <c r="M102" s="1"/>
      <c r="N102" s="13">
        <v>43109</v>
      </c>
      <c r="O102" s="14">
        <f t="shared" si="7"/>
        <v>2018</v>
      </c>
      <c r="P102" s="14" t="s">
        <v>40</v>
      </c>
      <c r="Q102" s="14"/>
      <c r="R102" s="15" t="s">
        <v>566</v>
      </c>
      <c r="S102" s="31" t="s">
        <v>567</v>
      </c>
      <c r="T102" s="12">
        <v>9448446904</v>
      </c>
      <c r="U102" s="15"/>
      <c r="V102" s="17"/>
      <c r="W102" s="10"/>
    </row>
    <row r="103" spans="1:23" s="26" customFormat="1" ht="48" x14ac:dyDescent="0.2">
      <c r="A103" s="9">
        <f t="shared" si="5"/>
        <v>102</v>
      </c>
      <c r="B103" s="10" t="s">
        <v>529</v>
      </c>
      <c r="C103" s="11" t="s">
        <v>568</v>
      </c>
      <c r="D103" s="12" t="s">
        <v>25</v>
      </c>
      <c r="E103" s="18">
        <v>40502</v>
      </c>
      <c r="F103" s="14">
        <f>YEAR(E103)</f>
        <v>2010</v>
      </c>
      <c r="G103" s="12" t="s">
        <v>569</v>
      </c>
      <c r="H103" s="14" t="s">
        <v>37</v>
      </c>
      <c r="I103" s="11" t="s">
        <v>570</v>
      </c>
      <c r="J103" s="15" t="s">
        <v>571</v>
      </c>
      <c r="K103" s="10"/>
      <c r="L103" s="10"/>
      <c r="M103" s="14"/>
      <c r="N103" s="13">
        <v>43109</v>
      </c>
      <c r="O103" s="14">
        <f t="shared" si="7"/>
        <v>2018</v>
      </c>
      <c r="P103" s="14" t="s">
        <v>40</v>
      </c>
      <c r="Q103" s="14"/>
      <c r="R103" s="15" t="s">
        <v>572</v>
      </c>
      <c r="S103" s="31" t="s">
        <v>573</v>
      </c>
      <c r="T103" s="12">
        <v>9481967374</v>
      </c>
      <c r="U103" s="15"/>
      <c r="V103" s="17"/>
      <c r="W103" s="10"/>
    </row>
    <row r="104" spans="1:23" s="26" customFormat="1" ht="48" x14ac:dyDescent="0.2">
      <c r="A104" s="9">
        <f t="shared" si="5"/>
        <v>103</v>
      </c>
      <c r="B104" s="10" t="s">
        <v>529</v>
      </c>
      <c r="C104" s="11" t="s">
        <v>574</v>
      </c>
      <c r="D104" s="12" t="s">
        <v>25</v>
      </c>
      <c r="E104" s="53">
        <v>40717</v>
      </c>
      <c r="F104" s="14">
        <f>YEAR(E104)</f>
        <v>2011</v>
      </c>
      <c r="G104" s="12" t="s">
        <v>575</v>
      </c>
      <c r="H104" s="14" t="s">
        <v>37</v>
      </c>
      <c r="I104" s="11" t="s">
        <v>576</v>
      </c>
      <c r="J104" s="15" t="s">
        <v>554</v>
      </c>
      <c r="K104" s="10"/>
      <c r="L104" s="10"/>
      <c r="M104" s="14"/>
      <c r="N104" s="13">
        <v>43109</v>
      </c>
      <c r="O104" s="14">
        <f t="shared" si="7"/>
        <v>2018</v>
      </c>
      <c r="P104" s="14" t="s">
        <v>32</v>
      </c>
      <c r="Q104" s="14" t="s">
        <v>534</v>
      </c>
      <c r="R104" s="15"/>
      <c r="S104" s="31" t="s">
        <v>577</v>
      </c>
      <c r="T104" s="12">
        <v>9448175427</v>
      </c>
      <c r="U104" s="15"/>
      <c r="V104" s="17"/>
      <c r="W104" s="10"/>
    </row>
    <row r="105" spans="1:23" ht="48" x14ac:dyDescent="0.25">
      <c r="A105" s="9">
        <f t="shared" si="5"/>
        <v>104</v>
      </c>
      <c r="B105" s="10" t="s">
        <v>529</v>
      </c>
      <c r="C105" s="11" t="s">
        <v>578</v>
      </c>
      <c r="D105" s="12" t="s">
        <v>25</v>
      </c>
      <c r="E105" s="12" t="s">
        <v>579</v>
      </c>
      <c r="F105" s="14">
        <f>YEAR(E105)</f>
        <v>2013</v>
      </c>
      <c r="G105" s="12" t="s">
        <v>580</v>
      </c>
      <c r="H105" s="12" t="s">
        <v>27</v>
      </c>
      <c r="I105" s="11" t="s">
        <v>581</v>
      </c>
      <c r="J105" s="15" t="s">
        <v>571</v>
      </c>
      <c r="K105" s="10"/>
      <c r="L105" s="10"/>
      <c r="M105" s="14"/>
      <c r="N105" s="13">
        <v>43109</v>
      </c>
      <c r="O105" s="14">
        <f t="shared" si="7"/>
        <v>2018</v>
      </c>
      <c r="P105" s="14" t="s">
        <v>40</v>
      </c>
      <c r="Q105" s="14"/>
      <c r="R105" s="15" t="s">
        <v>582</v>
      </c>
      <c r="S105" s="31" t="s">
        <v>583</v>
      </c>
      <c r="T105" s="12">
        <v>8722882511</v>
      </c>
      <c r="U105" s="15" t="s">
        <v>584</v>
      </c>
      <c r="V105" s="17"/>
      <c r="W105" s="10"/>
    </row>
    <row r="106" spans="1:23" ht="48" x14ac:dyDescent="0.25">
      <c r="A106" s="9">
        <f t="shared" si="5"/>
        <v>105</v>
      </c>
      <c r="B106" s="10" t="s">
        <v>529</v>
      </c>
      <c r="C106" s="11" t="s">
        <v>585</v>
      </c>
      <c r="D106" s="12" t="s">
        <v>25</v>
      </c>
      <c r="E106" s="53">
        <v>39783</v>
      </c>
      <c r="F106" s="14">
        <f>YEAR(E106)</f>
        <v>2008</v>
      </c>
      <c r="G106" s="12" t="s">
        <v>586</v>
      </c>
      <c r="H106" s="12" t="s">
        <v>37</v>
      </c>
      <c r="I106" s="11" t="s">
        <v>587</v>
      </c>
      <c r="J106" s="15" t="s">
        <v>554</v>
      </c>
      <c r="K106" s="10"/>
      <c r="L106" s="10"/>
      <c r="M106" s="14"/>
      <c r="N106" s="13">
        <v>43542</v>
      </c>
      <c r="O106" s="14">
        <f t="shared" si="7"/>
        <v>2019</v>
      </c>
      <c r="P106" s="14" t="s">
        <v>40</v>
      </c>
      <c r="Q106" s="14"/>
      <c r="R106" s="15" t="s">
        <v>588</v>
      </c>
      <c r="S106" s="31" t="s">
        <v>589</v>
      </c>
      <c r="T106" s="12">
        <v>9448620533</v>
      </c>
      <c r="U106" s="15"/>
      <c r="V106" s="17"/>
      <c r="W106" s="10"/>
    </row>
    <row r="107" spans="1:23" ht="48" x14ac:dyDescent="0.25">
      <c r="A107" s="9">
        <f t="shared" si="5"/>
        <v>106</v>
      </c>
      <c r="B107" s="10" t="s">
        <v>529</v>
      </c>
      <c r="C107" s="11" t="s">
        <v>590</v>
      </c>
      <c r="D107" s="12" t="s">
        <v>25</v>
      </c>
      <c r="E107" s="18">
        <v>41035</v>
      </c>
      <c r="F107" s="14">
        <f>YEAR(E107)</f>
        <v>2012</v>
      </c>
      <c r="G107" s="12" t="s">
        <v>591</v>
      </c>
      <c r="H107" s="12" t="s">
        <v>27</v>
      </c>
      <c r="I107" s="11" t="s">
        <v>592</v>
      </c>
      <c r="J107" s="15" t="s">
        <v>593</v>
      </c>
      <c r="K107" s="10"/>
      <c r="L107" s="10"/>
      <c r="M107" s="14"/>
      <c r="N107" s="13">
        <v>43542</v>
      </c>
      <c r="O107" s="14">
        <f t="shared" si="7"/>
        <v>2019</v>
      </c>
      <c r="P107" s="14" t="s">
        <v>40</v>
      </c>
      <c r="Q107" s="14"/>
      <c r="R107" s="15" t="s">
        <v>594</v>
      </c>
      <c r="S107" s="31" t="s">
        <v>595</v>
      </c>
      <c r="T107" s="12">
        <v>9880925111</v>
      </c>
      <c r="U107" s="15" t="s">
        <v>584</v>
      </c>
      <c r="V107" s="17"/>
      <c r="W107" s="10"/>
    </row>
    <row r="108" spans="1:23" ht="72" x14ac:dyDescent="0.25">
      <c r="A108" s="9">
        <f t="shared" si="5"/>
        <v>107</v>
      </c>
      <c r="B108" s="10" t="s">
        <v>529</v>
      </c>
      <c r="C108" s="42" t="s">
        <v>596</v>
      </c>
      <c r="D108" s="14" t="s">
        <v>25</v>
      </c>
      <c r="E108" s="18">
        <v>41230</v>
      </c>
      <c r="F108" s="14"/>
      <c r="G108" s="12" t="s">
        <v>597</v>
      </c>
      <c r="H108" s="14" t="s">
        <v>37</v>
      </c>
      <c r="I108" s="11" t="s">
        <v>598</v>
      </c>
      <c r="J108" s="15" t="s">
        <v>599</v>
      </c>
      <c r="K108" s="10"/>
      <c r="L108" s="10"/>
      <c r="M108" s="14"/>
      <c r="N108" s="13">
        <v>43542</v>
      </c>
      <c r="O108" s="14">
        <f t="shared" si="7"/>
        <v>2019</v>
      </c>
      <c r="P108" s="14" t="s">
        <v>32</v>
      </c>
      <c r="Q108" s="14" t="s">
        <v>534</v>
      </c>
      <c r="R108" s="15" t="s">
        <v>534</v>
      </c>
      <c r="S108" s="31" t="s">
        <v>600</v>
      </c>
      <c r="T108" s="12">
        <v>8073851500</v>
      </c>
      <c r="U108" s="54"/>
      <c r="V108" s="17"/>
      <c r="W108" s="10"/>
    </row>
    <row r="109" spans="1:23" ht="48" x14ac:dyDescent="0.25">
      <c r="A109" s="9">
        <f t="shared" si="5"/>
        <v>108</v>
      </c>
      <c r="B109" s="10" t="s">
        <v>529</v>
      </c>
      <c r="C109" s="11" t="s">
        <v>601</v>
      </c>
      <c r="D109" s="12" t="s">
        <v>25</v>
      </c>
      <c r="E109" s="18"/>
      <c r="F109" s="14">
        <v>2011</v>
      </c>
      <c r="G109" s="12" t="s">
        <v>602</v>
      </c>
      <c r="H109" s="12" t="s">
        <v>27</v>
      </c>
      <c r="I109" s="11" t="s">
        <v>603</v>
      </c>
      <c r="J109" s="15" t="s">
        <v>604</v>
      </c>
      <c r="K109" s="10"/>
      <c r="L109" s="10"/>
      <c r="M109" s="14"/>
      <c r="N109" s="13">
        <v>43542</v>
      </c>
      <c r="O109" s="14">
        <v>2019</v>
      </c>
      <c r="P109" s="14" t="s">
        <v>40</v>
      </c>
      <c r="Q109" s="14"/>
      <c r="R109" s="15"/>
      <c r="S109" s="31"/>
      <c r="T109" s="12"/>
      <c r="U109" s="15" t="s">
        <v>584</v>
      </c>
      <c r="V109" s="17"/>
      <c r="W109" s="10"/>
    </row>
    <row r="110" spans="1:23" ht="48" x14ac:dyDescent="0.25">
      <c r="A110" s="9">
        <f t="shared" si="5"/>
        <v>109</v>
      </c>
      <c r="B110" s="10" t="s">
        <v>529</v>
      </c>
      <c r="C110" s="11" t="s">
        <v>605</v>
      </c>
      <c r="D110" s="12" t="s">
        <v>25</v>
      </c>
      <c r="E110" s="18"/>
      <c r="F110" s="14">
        <v>2012</v>
      </c>
      <c r="G110" s="12" t="s">
        <v>606</v>
      </c>
      <c r="H110" s="12" t="s">
        <v>27</v>
      </c>
      <c r="I110" s="11" t="s">
        <v>607</v>
      </c>
      <c r="J110" s="15" t="s">
        <v>604</v>
      </c>
      <c r="K110" s="10"/>
      <c r="L110" s="10"/>
      <c r="M110" s="14"/>
      <c r="N110" s="13">
        <v>43542</v>
      </c>
      <c r="O110" s="14">
        <f t="shared" ref="O110:O119" si="8">YEAR(N110)</f>
        <v>2019</v>
      </c>
      <c r="P110" s="14" t="s">
        <v>40</v>
      </c>
      <c r="Q110" s="14"/>
      <c r="R110" s="15"/>
      <c r="S110" s="31"/>
      <c r="T110" s="12"/>
      <c r="U110" s="15" t="s">
        <v>584</v>
      </c>
      <c r="V110" s="17"/>
      <c r="W110" s="10"/>
    </row>
    <row r="111" spans="1:23" ht="48" x14ac:dyDescent="0.25">
      <c r="A111" s="9">
        <f t="shared" si="5"/>
        <v>110</v>
      </c>
      <c r="B111" s="10" t="s">
        <v>529</v>
      </c>
      <c r="C111" s="11" t="s">
        <v>608</v>
      </c>
      <c r="D111" s="12" t="s">
        <v>25</v>
      </c>
      <c r="E111" s="12" t="s">
        <v>609</v>
      </c>
      <c r="F111" s="14">
        <f>YEAR(E111)</f>
        <v>2011</v>
      </c>
      <c r="G111" s="12" t="s">
        <v>610</v>
      </c>
      <c r="H111" s="12" t="s">
        <v>37</v>
      </c>
      <c r="I111" s="11" t="s">
        <v>611</v>
      </c>
      <c r="J111" s="15" t="s">
        <v>612</v>
      </c>
      <c r="K111" s="10"/>
      <c r="L111" s="10"/>
      <c r="M111" s="14"/>
      <c r="N111" s="13">
        <v>43647</v>
      </c>
      <c r="O111" s="14">
        <f t="shared" si="8"/>
        <v>2019</v>
      </c>
      <c r="P111" s="14" t="s">
        <v>40</v>
      </c>
      <c r="Q111" s="14"/>
      <c r="R111" s="15" t="s">
        <v>582</v>
      </c>
      <c r="S111" s="31" t="s">
        <v>613</v>
      </c>
      <c r="T111" s="12">
        <v>7892300583</v>
      </c>
      <c r="U111" s="15"/>
      <c r="V111" s="17"/>
      <c r="W111" s="10"/>
    </row>
    <row r="112" spans="1:23" ht="48" x14ac:dyDescent="0.25">
      <c r="A112" s="9">
        <f t="shared" si="5"/>
        <v>111</v>
      </c>
      <c r="B112" s="10" t="s">
        <v>529</v>
      </c>
      <c r="C112" s="11" t="s">
        <v>614</v>
      </c>
      <c r="D112" s="12" t="s">
        <v>25</v>
      </c>
      <c r="E112" s="18">
        <v>41506</v>
      </c>
      <c r="F112" s="14">
        <f>YEAR(E112)</f>
        <v>2013</v>
      </c>
      <c r="G112" s="12" t="s">
        <v>615</v>
      </c>
      <c r="H112" s="14" t="s">
        <v>37</v>
      </c>
      <c r="I112" s="11" t="s">
        <v>616</v>
      </c>
      <c r="J112" s="15" t="s">
        <v>599</v>
      </c>
      <c r="K112" s="10"/>
      <c r="L112" s="10"/>
      <c r="M112" s="14"/>
      <c r="N112" s="18">
        <v>43666</v>
      </c>
      <c r="O112" s="14">
        <f t="shared" si="8"/>
        <v>2019</v>
      </c>
      <c r="P112" s="14" t="s">
        <v>32</v>
      </c>
      <c r="Q112" s="14" t="s">
        <v>534</v>
      </c>
      <c r="R112" s="15" t="s">
        <v>534</v>
      </c>
      <c r="S112" s="31" t="s">
        <v>617</v>
      </c>
      <c r="T112" s="12">
        <v>8904202538</v>
      </c>
      <c r="U112" s="15"/>
      <c r="V112" s="17"/>
      <c r="W112" s="10"/>
    </row>
    <row r="113" spans="1:26" ht="60" x14ac:dyDescent="0.25">
      <c r="A113" s="9">
        <f t="shared" si="5"/>
        <v>112</v>
      </c>
      <c r="B113" s="10" t="s">
        <v>529</v>
      </c>
      <c r="C113" s="11" t="s">
        <v>618</v>
      </c>
      <c r="D113" s="12" t="s">
        <v>25</v>
      </c>
      <c r="E113" s="18">
        <v>40771</v>
      </c>
      <c r="F113" s="14">
        <f>YEAR(E113)</f>
        <v>2011</v>
      </c>
      <c r="G113" s="12" t="s">
        <v>619</v>
      </c>
      <c r="H113" s="14" t="s">
        <v>37</v>
      </c>
      <c r="I113" s="11" t="s">
        <v>620</v>
      </c>
      <c r="J113" s="15" t="s">
        <v>621</v>
      </c>
      <c r="K113" s="10"/>
      <c r="L113" s="10"/>
      <c r="M113" s="14"/>
      <c r="N113" s="13">
        <v>43869</v>
      </c>
      <c r="O113" s="14">
        <f t="shared" si="8"/>
        <v>2020</v>
      </c>
      <c r="P113" s="14" t="s">
        <v>40</v>
      </c>
      <c r="Q113" s="42"/>
      <c r="R113" s="15" t="s">
        <v>622</v>
      </c>
      <c r="S113" s="31" t="s">
        <v>623</v>
      </c>
      <c r="T113" s="12">
        <v>9448660954</v>
      </c>
      <c r="U113" s="42"/>
      <c r="V113" s="43"/>
      <c r="W113" s="42"/>
    </row>
    <row r="114" spans="1:26" ht="36" x14ac:dyDescent="0.25">
      <c r="A114" s="9">
        <f t="shared" si="5"/>
        <v>113</v>
      </c>
      <c r="B114" s="10" t="s">
        <v>529</v>
      </c>
      <c r="C114" s="42" t="s">
        <v>624</v>
      </c>
      <c r="D114" s="14" t="s">
        <v>25</v>
      </c>
      <c r="E114" s="14"/>
      <c r="F114" s="14">
        <v>2010</v>
      </c>
      <c r="G114" s="14" t="s">
        <v>625</v>
      </c>
      <c r="H114" s="14" t="s">
        <v>37</v>
      </c>
      <c r="I114" s="11" t="s">
        <v>626</v>
      </c>
      <c r="J114" s="15" t="s">
        <v>604</v>
      </c>
      <c r="K114" s="10"/>
      <c r="L114" s="10"/>
      <c r="M114" s="14"/>
      <c r="N114" s="13">
        <v>43869</v>
      </c>
      <c r="O114" s="14">
        <f t="shared" si="8"/>
        <v>2020</v>
      </c>
      <c r="P114" s="14" t="s">
        <v>40</v>
      </c>
      <c r="Q114" s="14"/>
      <c r="R114" s="10"/>
      <c r="S114" s="10"/>
      <c r="T114" s="14"/>
      <c r="U114" s="10"/>
      <c r="V114" s="17"/>
      <c r="W114" s="10"/>
    </row>
    <row r="115" spans="1:26" ht="48" x14ac:dyDescent="0.25">
      <c r="A115" s="9">
        <f t="shared" si="5"/>
        <v>114</v>
      </c>
      <c r="B115" s="10" t="s">
        <v>529</v>
      </c>
      <c r="C115" s="11" t="s">
        <v>627</v>
      </c>
      <c r="D115" s="12" t="s">
        <v>25</v>
      </c>
      <c r="E115" s="18">
        <v>40501</v>
      </c>
      <c r="F115" s="14">
        <f>YEAR(E115)</f>
        <v>2010</v>
      </c>
      <c r="G115" s="12" t="s">
        <v>628</v>
      </c>
      <c r="H115" s="14" t="s">
        <v>37</v>
      </c>
      <c r="I115" s="11" t="s">
        <v>629</v>
      </c>
      <c r="J115" s="15" t="s">
        <v>630</v>
      </c>
      <c r="K115" s="10"/>
      <c r="L115" s="10"/>
      <c r="M115" s="14"/>
      <c r="N115" s="13">
        <v>44289</v>
      </c>
      <c r="O115" s="14">
        <f t="shared" si="8"/>
        <v>2021</v>
      </c>
      <c r="P115" s="14" t="s">
        <v>40</v>
      </c>
      <c r="Q115" s="14"/>
      <c r="R115" s="15" t="s">
        <v>631</v>
      </c>
      <c r="S115" s="25" t="s">
        <v>632</v>
      </c>
      <c r="T115" s="14">
        <v>9738304925</v>
      </c>
      <c r="U115" s="10"/>
      <c r="V115" s="17"/>
      <c r="W115" s="10"/>
    </row>
    <row r="116" spans="1:26" ht="36" x14ac:dyDescent="0.25">
      <c r="A116" s="9">
        <f t="shared" si="5"/>
        <v>115</v>
      </c>
      <c r="B116" s="10" t="s">
        <v>529</v>
      </c>
      <c r="C116" s="11" t="s">
        <v>633</v>
      </c>
      <c r="D116" s="12" t="s">
        <v>25</v>
      </c>
      <c r="E116" s="18">
        <v>42112</v>
      </c>
      <c r="F116" s="14">
        <f>YEAR(E116)</f>
        <v>2015</v>
      </c>
      <c r="G116" s="12" t="s">
        <v>634</v>
      </c>
      <c r="H116" s="14" t="s">
        <v>37</v>
      </c>
      <c r="I116" s="11" t="s">
        <v>635</v>
      </c>
      <c r="J116" s="15" t="s">
        <v>630</v>
      </c>
      <c r="K116" s="10"/>
      <c r="L116" s="10"/>
      <c r="M116" s="14"/>
      <c r="N116" s="13">
        <v>44289</v>
      </c>
      <c r="O116" s="14">
        <f t="shared" si="8"/>
        <v>2021</v>
      </c>
      <c r="P116" s="14" t="s">
        <v>40</v>
      </c>
      <c r="Q116" s="14"/>
      <c r="R116" s="15" t="s">
        <v>636</v>
      </c>
      <c r="S116" s="25" t="s">
        <v>637</v>
      </c>
      <c r="T116" s="14">
        <v>9742222523</v>
      </c>
      <c r="U116" s="10"/>
      <c r="V116" s="17"/>
      <c r="W116" s="10"/>
    </row>
    <row r="117" spans="1:26" ht="48" x14ac:dyDescent="0.25">
      <c r="A117" s="9">
        <f t="shared" si="5"/>
        <v>116</v>
      </c>
      <c r="B117" s="10" t="s">
        <v>529</v>
      </c>
      <c r="C117" s="11" t="s">
        <v>638</v>
      </c>
      <c r="D117" s="12" t="s">
        <v>25</v>
      </c>
      <c r="E117" s="42"/>
      <c r="F117" s="14">
        <v>2015</v>
      </c>
      <c r="G117" s="12" t="s">
        <v>639</v>
      </c>
      <c r="H117" s="14" t="s">
        <v>37</v>
      </c>
      <c r="I117" s="11" t="s">
        <v>640</v>
      </c>
      <c r="J117" s="15" t="s">
        <v>604</v>
      </c>
      <c r="K117" s="10"/>
      <c r="L117" s="10"/>
      <c r="M117" s="14"/>
      <c r="N117" s="13">
        <v>44572</v>
      </c>
      <c r="O117" s="14">
        <f t="shared" si="8"/>
        <v>2022</v>
      </c>
      <c r="P117" s="14" t="s">
        <v>32</v>
      </c>
      <c r="Q117" s="14" t="s">
        <v>391</v>
      </c>
      <c r="R117" s="15"/>
      <c r="S117" s="10"/>
      <c r="T117" s="10"/>
      <c r="U117" s="10" t="s">
        <v>122</v>
      </c>
      <c r="V117" s="17"/>
      <c r="W117" s="10"/>
      <c r="X117" s="3"/>
      <c r="Y117" s="3"/>
    </row>
    <row r="118" spans="1:26" ht="36" x14ac:dyDescent="0.25">
      <c r="A118" s="9">
        <f t="shared" si="5"/>
        <v>117</v>
      </c>
      <c r="B118" s="10" t="s">
        <v>529</v>
      </c>
      <c r="C118" s="11" t="s">
        <v>641</v>
      </c>
      <c r="D118" s="12" t="s">
        <v>25</v>
      </c>
      <c r="E118" s="13">
        <v>41985</v>
      </c>
      <c r="F118" s="12">
        <f>YEAR(E118)</f>
        <v>2014</v>
      </c>
      <c r="G118" s="12" t="s">
        <v>642</v>
      </c>
      <c r="H118" s="14" t="s">
        <v>37</v>
      </c>
      <c r="I118" s="11" t="s">
        <v>643</v>
      </c>
      <c r="J118" s="15" t="s">
        <v>554</v>
      </c>
      <c r="K118" s="10"/>
      <c r="L118" s="10"/>
      <c r="M118" s="14"/>
      <c r="N118" s="18">
        <v>44630</v>
      </c>
      <c r="O118" s="14">
        <f t="shared" si="8"/>
        <v>2022</v>
      </c>
      <c r="P118" s="14" t="s">
        <v>40</v>
      </c>
      <c r="Q118" s="14"/>
      <c r="R118" s="15" t="s">
        <v>644</v>
      </c>
      <c r="S118" s="21" t="s">
        <v>645</v>
      </c>
      <c r="T118" s="14">
        <v>9945711885</v>
      </c>
      <c r="U118" s="10"/>
      <c r="V118" s="17"/>
      <c r="W118" s="10"/>
      <c r="X118" s="3"/>
      <c r="Y118" s="3"/>
    </row>
    <row r="119" spans="1:26" ht="84" x14ac:dyDescent="0.25">
      <c r="A119" s="9">
        <f t="shared" si="5"/>
        <v>118</v>
      </c>
      <c r="B119" s="10" t="s">
        <v>529</v>
      </c>
      <c r="C119" s="11" t="s">
        <v>646</v>
      </c>
      <c r="D119" s="12" t="s">
        <v>25</v>
      </c>
      <c r="E119" s="18">
        <v>42002</v>
      </c>
      <c r="F119" s="12">
        <f>YEAR(E119)</f>
        <v>2014</v>
      </c>
      <c r="G119" s="12" t="s">
        <v>647</v>
      </c>
      <c r="H119" s="14" t="s">
        <v>37</v>
      </c>
      <c r="I119" s="11" t="s">
        <v>648</v>
      </c>
      <c r="J119" s="15" t="s">
        <v>649</v>
      </c>
      <c r="K119" s="10" t="s">
        <v>630</v>
      </c>
      <c r="L119" s="10"/>
      <c r="M119" s="14"/>
      <c r="N119" s="13">
        <v>44901</v>
      </c>
      <c r="O119" s="14">
        <f t="shared" si="8"/>
        <v>2022</v>
      </c>
      <c r="P119" s="14" t="s">
        <v>40</v>
      </c>
      <c r="Q119" s="14"/>
      <c r="R119" s="15" t="s">
        <v>650</v>
      </c>
      <c r="S119" s="25" t="s">
        <v>651</v>
      </c>
      <c r="T119" s="21">
        <v>9739765392</v>
      </c>
      <c r="U119" s="10"/>
      <c r="V119" s="28"/>
      <c r="W119" s="15"/>
      <c r="X119" s="3"/>
      <c r="Y119" s="3"/>
    </row>
    <row r="120" spans="1:26" ht="60" x14ac:dyDescent="0.25">
      <c r="A120" s="9">
        <f t="shared" si="5"/>
        <v>119</v>
      </c>
      <c r="B120" s="10" t="s">
        <v>529</v>
      </c>
      <c r="C120" s="11" t="s">
        <v>652</v>
      </c>
      <c r="D120" s="12" t="s">
        <v>25</v>
      </c>
      <c r="E120" s="13"/>
      <c r="F120" s="14">
        <v>2011</v>
      </c>
      <c r="G120" s="12" t="s">
        <v>653</v>
      </c>
      <c r="H120" s="14" t="s">
        <v>37</v>
      </c>
      <c r="I120" s="11" t="s">
        <v>654</v>
      </c>
      <c r="J120" s="15" t="s">
        <v>604</v>
      </c>
      <c r="K120" s="10"/>
      <c r="L120" s="10"/>
      <c r="M120" s="14"/>
      <c r="N120" s="13"/>
      <c r="O120" s="14">
        <v>2017</v>
      </c>
      <c r="P120" s="14" t="s">
        <v>40</v>
      </c>
      <c r="Q120" s="14"/>
      <c r="R120" s="15"/>
      <c r="S120" s="21"/>
      <c r="T120" s="14"/>
      <c r="U120" s="10"/>
      <c r="V120" s="17"/>
      <c r="W120" s="10"/>
      <c r="X120" s="3"/>
      <c r="Y120" s="3"/>
    </row>
    <row r="121" spans="1:26" ht="36" x14ac:dyDescent="0.25">
      <c r="A121" s="9">
        <f t="shared" si="5"/>
        <v>120</v>
      </c>
      <c r="B121" s="10" t="s">
        <v>655</v>
      </c>
      <c r="C121" s="11" t="s">
        <v>656</v>
      </c>
      <c r="D121" s="12" t="s">
        <v>57</v>
      </c>
      <c r="E121" s="13">
        <v>39940</v>
      </c>
      <c r="F121" s="14">
        <f t="shared" ref="F121:F127" si="9">YEAR(E121)</f>
        <v>2009</v>
      </c>
      <c r="G121" s="12" t="s">
        <v>657</v>
      </c>
      <c r="H121" s="14" t="s">
        <v>37</v>
      </c>
      <c r="I121" s="11" t="s">
        <v>658</v>
      </c>
      <c r="J121" s="15" t="s">
        <v>659</v>
      </c>
      <c r="K121" s="10"/>
      <c r="L121" s="10"/>
      <c r="M121" s="14"/>
      <c r="N121" s="13">
        <v>41779</v>
      </c>
      <c r="O121" s="14">
        <f t="shared" ref="O121:O144" si="10">YEAR(N121)</f>
        <v>2014</v>
      </c>
      <c r="P121" s="14" t="s">
        <v>40</v>
      </c>
      <c r="Q121" s="14"/>
      <c r="R121" s="15" t="s">
        <v>660</v>
      </c>
      <c r="S121" s="21" t="s">
        <v>661</v>
      </c>
      <c r="T121" s="14">
        <v>9886390894</v>
      </c>
      <c r="U121" s="10"/>
      <c r="V121" s="17"/>
      <c r="W121" s="10"/>
      <c r="X121" s="3"/>
      <c r="Y121" s="3"/>
    </row>
    <row r="122" spans="1:26" ht="48" x14ac:dyDescent="0.25">
      <c r="A122" s="9">
        <f t="shared" si="5"/>
        <v>121</v>
      </c>
      <c r="B122" s="10" t="s">
        <v>655</v>
      </c>
      <c r="C122" s="11" t="s">
        <v>662</v>
      </c>
      <c r="D122" s="12" t="s">
        <v>25</v>
      </c>
      <c r="E122" s="13">
        <v>40358</v>
      </c>
      <c r="F122" s="14">
        <f t="shared" si="9"/>
        <v>2010</v>
      </c>
      <c r="G122" s="12" t="s">
        <v>663</v>
      </c>
      <c r="H122" s="14" t="s">
        <v>37</v>
      </c>
      <c r="I122" s="11" t="s">
        <v>664</v>
      </c>
      <c r="J122" s="15" t="s">
        <v>659</v>
      </c>
      <c r="K122" s="10"/>
      <c r="L122" s="10"/>
      <c r="M122" s="14"/>
      <c r="N122" s="13">
        <v>42517</v>
      </c>
      <c r="O122" s="14">
        <f t="shared" si="10"/>
        <v>2016</v>
      </c>
      <c r="P122" s="14" t="s">
        <v>40</v>
      </c>
      <c r="Q122" s="14"/>
      <c r="R122" s="15" t="s">
        <v>665</v>
      </c>
      <c r="S122" s="21" t="s">
        <v>666</v>
      </c>
      <c r="T122" s="14">
        <v>9740776111</v>
      </c>
      <c r="U122" s="10"/>
      <c r="V122" s="17"/>
      <c r="W122" s="10"/>
      <c r="X122" s="3"/>
      <c r="Y122" s="3"/>
    </row>
    <row r="123" spans="1:26" ht="24" x14ac:dyDescent="0.25">
      <c r="A123" s="9">
        <f t="shared" si="5"/>
        <v>122</v>
      </c>
      <c r="B123" s="10" t="s">
        <v>655</v>
      </c>
      <c r="C123" s="11" t="s">
        <v>667</v>
      </c>
      <c r="D123" s="12" t="s">
        <v>25</v>
      </c>
      <c r="E123" s="13">
        <v>39788</v>
      </c>
      <c r="F123" s="14">
        <f t="shared" si="9"/>
        <v>2008</v>
      </c>
      <c r="G123" s="12" t="s">
        <v>668</v>
      </c>
      <c r="H123" s="14" t="s">
        <v>37</v>
      </c>
      <c r="I123" s="11" t="s">
        <v>669</v>
      </c>
      <c r="J123" s="15" t="s">
        <v>659</v>
      </c>
      <c r="K123" s="10"/>
      <c r="L123" s="10"/>
      <c r="M123" s="14"/>
      <c r="N123" s="13">
        <v>42756</v>
      </c>
      <c r="O123" s="14">
        <f t="shared" si="10"/>
        <v>2017</v>
      </c>
      <c r="P123" s="14" t="s">
        <v>40</v>
      </c>
      <c r="Q123" s="14"/>
      <c r="R123" s="15" t="s">
        <v>670</v>
      </c>
      <c r="S123" s="21" t="s">
        <v>671</v>
      </c>
      <c r="T123" s="14">
        <v>9113227068</v>
      </c>
      <c r="U123" s="10"/>
      <c r="V123" s="17"/>
      <c r="W123" s="10"/>
      <c r="X123" s="3"/>
      <c r="Y123" s="3"/>
    </row>
    <row r="124" spans="1:26" ht="72" x14ac:dyDescent="0.25">
      <c r="A124" s="9">
        <f t="shared" si="5"/>
        <v>123</v>
      </c>
      <c r="B124" s="10" t="s">
        <v>655</v>
      </c>
      <c r="C124" s="11" t="s">
        <v>672</v>
      </c>
      <c r="D124" s="12" t="s">
        <v>57</v>
      </c>
      <c r="E124" s="13">
        <v>42308</v>
      </c>
      <c r="F124" s="12">
        <f t="shared" si="9"/>
        <v>2015</v>
      </c>
      <c r="G124" s="12" t="s">
        <v>673</v>
      </c>
      <c r="H124" s="14" t="s">
        <v>27</v>
      </c>
      <c r="I124" s="11" t="s">
        <v>674</v>
      </c>
      <c r="J124" s="15" t="s">
        <v>675</v>
      </c>
      <c r="K124" s="15"/>
      <c r="L124" s="10"/>
      <c r="M124" s="14"/>
      <c r="N124" s="13">
        <v>44126</v>
      </c>
      <c r="O124" s="14">
        <f t="shared" si="10"/>
        <v>2020</v>
      </c>
      <c r="P124" s="12" t="s">
        <v>40</v>
      </c>
      <c r="Q124" s="14"/>
      <c r="R124" s="15" t="s">
        <v>676</v>
      </c>
      <c r="S124" s="25" t="s">
        <v>677</v>
      </c>
      <c r="T124" s="12">
        <v>9742918052</v>
      </c>
      <c r="U124" s="15"/>
      <c r="V124" s="28"/>
      <c r="W124" s="15"/>
      <c r="X124" s="3"/>
      <c r="Y124" s="3"/>
    </row>
    <row r="125" spans="1:26" s="26" customFormat="1" ht="24" x14ac:dyDescent="0.2">
      <c r="A125" s="9">
        <f t="shared" si="5"/>
        <v>124</v>
      </c>
      <c r="B125" s="10" t="s">
        <v>655</v>
      </c>
      <c r="C125" s="11" t="s">
        <v>678</v>
      </c>
      <c r="D125" s="12" t="s">
        <v>25</v>
      </c>
      <c r="E125" s="13">
        <v>41569</v>
      </c>
      <c r="F125" s="14">
        <f t="shared" si="9"/>
        <v>2013</v>
      </c>
      <c r="G125" s="18" t="s">
        <v>679</v>
      </c>
      <c r="H125" s="14" t="s">
        <v>37</v>
      </c>
      <c r="I125" s="11" t="s">
        <v>680</v>
      </c>
      <c r="J125" s="15" t="s">
        <v>681</v>
      </c>
      <c r="K125" s="10"/>
      <c r="L125" s="10"/>
      <c r="M125" s="14"/>
      <c r="N125" s="13">
        <v>44289</v>
      </c>
      <c r="O125" s="14">
        <f t="shared" si="10"/>
        <v>2021</v>
      </c>
      <c r="P125" s="14" t="s">
        <v>40</v>
      </c>
      <c r="Q125" s="14"/>
      <c r="R125" s="15" t="s">
        <v>682</v>
      </c>
      <c r="S125" s="21" t="s">
        <v>683</v>
      </c>
      <c r="T125" s="14" t="s">
        <v>684</v>
      </c>
      <c r="U125" s="10"/>
      <c r="V125" s="17"/>
      <c r="W125" s="10"/>
      <c r="X125" s="8"/>
      <c r="Y125" s="44"/>
      <c r="Z125" s="44"/>
    </row>
    <row r="126" spans="1:26" s="26" customFormat="1" ht="48" x14ac:dyDescent="0.2">
      <c r="A126" s="9">
        <f t="shared" si="5"/>
        <v>125</v>
      </c>
      <c r="B126" s="10" t="s">
        <v>366</v>
      </c>
      <c r="C126" s="11" t="s">
        <v>685</v>
      </c>
      <c r="D126" s="12" t="s">
        <v>25</v>
      </c>
      <c r="E126" s="13">
        <v>40735</v>
      </c>
      <c r="F126" s="12">
        <f t="shared" si="9"/>
        <v>2011</v>
      </c>
      <c r="G126" s="12" t="s">
        <v>686</v>
      </c>
      <c r="H126" s="14" t="s">
        <v>37</v>
      </c>
      <c r="I126" s="11" t="s">
        <v>687</v>
      </c>
      <c r="J126" s="15" t="s">
        <v>688</v>
      </c>
      <c r="K126" s="10"/>
      <c r="L126" s="10"/>
      <c r="M126" s="14"/>
      <c r="N126" s="18">
        <v>43666</v>
      </c>
      <c r="O126" s="14">
        <f t="shared" si="10"/>
        <v>2019</v>
      </c>
      <c r="P126" s="14" t="s">
        <v>40</v>
      </c>
      <c r="Q126" s="14"/>
      <c r="R126" s="15" t="s">
        <v>689</v>
      </c>
      <c r="S126" s="21" t="s">
        <v>690</v>
      </c>
      <c r="T126" s="14">
        <v>9448785547</v>
      </c>
      <c r="U126" s="10"/>
      <c r="V126" s="17"/>
      <c r="W126" s="10"/>
      <c r="X126" s="8"/>
      <c r="Y126" s="44"/>
      <c r="Z126" s="44"/>
    </row>
    <row r="127" spans="1:26" s="26" customFormat="1" ht="48" x14ac:dyDescent="0.2">
      <c r="A127" s="9">
        <f t="shared" si="5"/>
        <v>126</v>
      </c>
      <c r="B127" s="10" t="s">
        <v>366</v>
      </c>
      <c r="C127" s="11" t="s">
        <v>691</v>
      </c>
      <c r="D127" s="12" t="s">
        <v>25</v>
      </c>
      <c r="E127" s="13">
        <v>41041</v>
      </c>
      <c r="F127" s="12">
        <f t="shared" si="9"/>
        <v>2012</v>
      </c>
      <c r="G127" s="12" t="s">
        <v>692</v>
      </c>
      <c r="H127" s="14" t="s">
        <v>37</v>
      </c>
      <c r="I127" s="11" t="s">
        <v>693</v>
      </c>
      <c r="J127" s="15" t="s">
        <v>694</v>
      </c>
      <c r="K127" s="10"/>
      <c r="L127" s="10"/>
      <c r="M127" s="14"/>
      <c r="N127" s="18">
        <v>44630</v>
      </c>
      <c r="O127" s="14">
        <f t="shared" si="10"/>
        <v>2022</v>
      </c>
      <c r="P127" s="14" t="s">
        <v>40</v>
      </c>
      <c r="Q127" s="14"/>
      <c r="R127" s="15" t="s">
        <v>695</v>
      </c>
      <c r="S127" s="21" t="s">
        <v>696</v>
      </c>
      <c r="T127" s="14">
        <v>9742084353</v>
      </c>
      <c r="U127" s="10"/>
      <c r="V127" s="17"/>
      <c r="W127" s="10"/>
      <c r="X127" s="8"/>
      <c r="Y127" s="44"/>
      <c r="Z127" s="44"/>
    </row>
    <row r="128" spans="1:26" s="26" customFormat="1" ht="60" x14ac:dyDescent="0.2">
      <c r="A128" s="9">
        <f t="shared" si="5"/>
        <v>127</v>
      </c>
      <c r="B128" s="10" t="s">
        <v>391</v>
      </c>
      <c r="C128" s="11" t="s">
        <v>697</v>
      </c>
      <c r="D128" s="12" t="s">
        <v>25</v>
      </c>
      <c r="E128" s="13">
        <v>42010</v>
      </c>
      <c r="F128" s="12">
        <f>YEAR(E128)</f>
        <v>2015</v>
      </c>
      <c r="G128" s="12" t="s">
        <v>698</v>
      </c>
      <c r="H128" s="14" t="s">
        <v>37</v>
      </c>
      <c r="I128" s="11" t="s">
        <v>699</v>
      </c>
      <c r="J128" s="15" t="s">
        <v>700</v>
      </c>
      <c r="K128" s="10"/>
      <c r="L128" s="10"/>
      <c r="M128" s="13">
        <v>44970</v>
      </c>
      <c r="N128" s="18">
        <v>44981</v>
      </c>
      <c r="O128" s="14">
        <f t="shared" si="10"/>
        <v>2023</v>
      </c>
      <c r="P128" s="14" t="s">
        <v>40</v>
      </c>
      <c r="Q128" s="14"/>
      <c r="R128" s="15" t="s">
        <v>701</v>
      </c>
      <c r="S128" s="21" t="s">
        <v>702</v>
      </c>
      <c r="T128" s="14" t="s">
        <v>703</v>
      </c>
      <c r="U128" s="10"/>
      <c r="V128" s="17"/>
      <c r="W128" s="10"/>
      <c r="X128" s="8"/>
      <c r="Y128" s="44"/>
      <c r="Z128" s="44"/>
    </row>
    <row r="129" spans="1:26" s="26" customFormat="1" ht="36" x14ac:dyDescent="0.2">
      <c r="A129" s="9">
        <f t="shared" si="5"/>
        <v>128</v>
      </c>
      <c r="B129" s="10" t="s">
        <v>529</v>
      </c>
      <c r="C129" s="11" t="s">
        <v>704</v>
      </c>
      <c r="D129" s="12" t="s">
        <v>25</v>
      </c>
      <c r="E129" s="13">
        <v>2012</v>
      </c>
      <c r="F129" s="12">
        <f>E129</f>
        <v>2012</v>
      </c>
      <c r="G129" s="12" t="s">
        <v>705</v>
      </c>
      <c r="H129" s="14" t="s">
        <v>37</v>
      </c>
      <c r="I129" s="11" t="s">
        <v>706</v>
      </c>
      <c r="J129" s="15" t="s">
        <v>707</v>
      </c>
      <c r="K129" s="10"/>
      <c r="L129" s="10"/>
      <c r="M129" s="14"/>
      <c r="N129" s="18">
        <v>44981</v>
      </c>
      <c r="O129" s="14">
        <f t="shared" si="10"/>
        <v>2023</v>
      </c>
      <c r="P129" s="14" t="s">
        <v>40</v>
      </c>
      <c r="Q129" s="14"/>
      <c r="R129" s="15" t="s">
        <v>708</v>
      </c>
      <c r="S129" s="21" t="s">
        <v>709</v>
      </c>
      <c r="T129" s="14">
        <v>9844023622</v>
      </c>
      <c r="U129" s="10"/>
      <c r="V129" s="17"/>
      <c r="W129" s="10"/>
      <c r="X129" s="8"/>
      <c r="Y129" s="44"/>
      <c r="Z129" s="44"/>
    </row>
    <row r="130" spans="1:26" s="26" customFormat="1" ht="72" x14ac:dyDescent="0.2">
      <c r="A130" s="9">
        <f t="shared" si="5"/>
        <v>129</v>
      </c>
      <c r="B130" s="10" t="s">
        <v>529</v>
      </c>
      <c r="C130" s="11" t="s">
        <v>710</v>
      </c>
      <c r="D130" s="12" t="s">
        <v>25</v>
      </c>
      <c r="E130" s="13">
        <v>43547</v>
      </c>
      <c r="F130" s="12">
        <f>YEAR(E130)</f>
        <v>2019</v>
      </c>
      <c r="G130" s="12" t="s">
        <v>711</v>
      </c>
      <c r="H130" s="14" t="s">
        <v>27</v>
      </c>
      <c r="I130" s="11" t="s">
        <v>712</v>
      </c>
      <c r="J130" s="15" t="s">
        <v>564</v>
      </c>
      <c r="K130" s="10"/>
      <c r="L130" s="10"/>
      <c r="M130" s="14"/>
      <c r="N130" s="18">
        <v>44981</v>
      </c>
      <c r="O130" s="14">
        <f t="shared" si="10"/>
        <v>2023</v>
      </c>
      <c r="P130" s="14" t="s">
        <v>40</v>
      </c>
      <c r="Q130" s="14"/>
      <c r="R130" s="15" t="s">
        <v>713</v>
      </c>
      <c r="S130" s="21" t="s">
        <v>714</v>
      </c>
      <c r="T130" s="14">
        <v>8073976068</v>
      </c>
      <c r="U130" s="10"/>
      <c r="V130" s="17"/>
      <c r="W130" s="10"/>
      <c r="X130" s="8"/>
      <c r="Y130" s="44"/>
      <c r="Z130" s="44"/>
    </row>
    <row r="131" spans="1:26" s="26" customFormat="1" ht="84" x14ac:dyDescent="0.2">
      <c r="A131" s="9">
        <f t="shared" si="5"/>
        <v>130</v>
      </c>
      <c r="B131" s="10" t="s">
        <v>529</v>
      </c>
      <c r="C131" s="11" t="s">
        <v>715</v>
      </c>
      <c r="D131" s="12" t="s">
        <v>25</v>
      </c>
      <c r="E131" s="13">
        <v>41575</v>
      </c>
      <c r="F131" s="12">
        <f>YEAR(E131)</f>
        <v>2013</v>
      </c>
      <c r="G131" s="12" t="s">
        <v>716</v>
      </c>
      <c r="H131" s="14" t="s">
        <v>37</v>
      </c>
      <c r="I131" s="11" t="s">
        <v>717</v>
      </c>
      <c r="J131" s="15" t="s">
        <v>718</v>
      </c>
      <c r="K131" s="10"/>
      <c r="L131" s="10"/>
      <c r="M131" s="14"/>
      <c r="N131" s="18">
        <v>44981</v>
      </c>
      <c r="O131" s="14">
        <f t="shared" si="10"/>
        <v>2023</v>
      </c>
      <c r="P131" s="14" t="s">
        <v>40</v>
      </c>
      <c r="Q131" s="14"/>
      <c r="R131" s="15" t="s">
        <v>719</v>
      </c>
      <c r="S131" s="21" t="s">
        <v>720</v>
      </c>
      <c r="T131" s="14">
        <v>9980447787</v>
      </c>
      <c r="U131" s="10"/>
      <c r="V131" s="17"/>
      <c r="W131" s="10"/>
      <c r="X131" s="8"/>
      <c r="Y131" s="44"/>
      <c r="Z131" s="44"/>
    </row>
    <row r="132" spans="1:26" s="26" customFormat="1" ht="60" x14ac:dyDescent="0.2">
      <c r="A132" s="9">
        <f t="shared" ref="A132:A153" si="11">A131+1</f>
        <v>131</v>
      </c>
      <c r="B132" s="10" t="s">
        <v>260</v>
      </c>
      <c r="C132" s="11" t="s">
        <v>721</v>
      </c>
      <c r="D132" s="12" t="s">
        <v>25</v>
      </c>
      <c r="E132" s="13">
        <v>42877</v>
      </c>
      <c r="F132" s="14">
        <f>YEAR(E132)</f>
        <v>2017</v>
      </c>
      <c r="G132" s="12" t="s">
        <v>722</v>
      </c>
      <c r="H132" s="14" t="s">
        <v>27</v>
      </c>
      <c r="I132" s="11" t="s">
        <v>723</v>
      </c>
      <c r="J132" s="15" t="s">
        <v>243</v>
      </c>
      <c r="K132" s="10" t="s">
        <v>313</v>
      </c>
      <c r="L132" s="10" t="s">
        <v>313</v>
      </c>
      <c r="M132" s="14"/>
      <c r="N132" s="13">
        <v>44981</v>
      </c>
      <c r="O132" s="14">
        <f t="shared" si="10"/>
        <v>2023</v>
      </c>
      <c r="P132" s="14" t="s">
        <v>40</v>
      </c>
      <c r="Q132" s="14"/>
      <c r="R132" s="15" t="s">
        <v>724</v>
      </c>
      <c r="S132" s="21" t="s">
        <v>725</v>
      </c>
      <c r="T132" s="14">
        <v>9986604800</v>
      </c>
      <c r="U132" s="10"/>
      <c r="V132" s="17"/>
      <c r="W132" s="10"/>
      <c r="X132" s="8"/>
      <c r="Y132" s="44"/>
      <c r="Z132" s="44"/>
    </row>
    <row r="133" spans="1:26" s="26" customFormat="1" ht="36" x14ac:dyDescent="0.2">
      <c r="A133" s="9">
        <f t="shared" si="11"/>
        <v>132</v>
      </c>
      <c r="B133" s="10" t="s">
        <v>260</v>
      </c>
      <c r="C133" s="11" t="s">
        <v>726</v>
      </c>
      <c r="D133" s="12" t="s">
        <v>57</v>
      </c>
      <c r="E133" s="13">
        <v>43336</v>
      </c>
      <c r="F133" s="12">
        <f>YEAR(E133)</f>
        <v>2018</v>
      </c>
      <c r="G133" s="12" t="s">
        <v>727</v>
      </c>
      <c r="H133" s="14" t="s">
        <v>27</v>
      </c>
      <c r="I133" s="11" t="s">
        <v>728</v>
      </c>
      <c r="J133" s="15" t="s">
        <v>729</v>
      </c>
      <c r="K133" s="10"/>
      <c r="L133" s="10"/>
      <c r="M133" s="14"/>
      <c r="N133" s="18">
        <v>44981</v>
      </c>
      <c r="O133" s="14">
        <f t="shared" si="10"/>
        <v>2023</v>
      </c>
      <c r="P133" s="14" t="s">
        <v>32</v>
      </c>
      <c r="Q133" s="14" t="s">
        <v>260</v>
      </c>
      <c r="R133" s="15"/>
      <c r="S133" s="21" t="s">
        <v>730</v>
      </c>
      <c r="T133" s="14">
        <v>9945788210</v>
      </c>
      <c r="U133" s="10"/>
      <c r="V133" s="17"/>
      <c r="W133" s="10"/>
      <c r="X133" s="8"/>
      <c r="Y133" s="44"/>
      <c r="Z133" s="44"/>
    </row>
    <row r="134" spans="1:26" s="26" customFormat="1" ht="36" x14ac:dyDescent="0.2">
      <c r="A134" s="9">
        <f t="shared" si="11"/>
        <v>133</v>
      </c>
      <c r="B134" s="10" t="s">
        <v>192</v>
      </c>
      <c r="C134" s="11" t="s">
        <v>731</v>
      </c>
      <c r="D134" s="12" t="s">
        <v>57</v>
      </c>
      <c r="E134" s="13">
        <v>42877</v>
      </c>
      <c r="F134" s="12">
        <v>2017</v>
      </c>
      <c r="G134" s="12" t="s">
        <v>732</v>
      </c>
      <c r="H134" s="14" t="s">
        <v>37</v>
      </c>
      <c r="I134" s="11" t="s">
        <v>733</v>
      </c>
      <c r="J134" s="15" t="s">
        <v>222</v>
      </c>
      <c r="K134" s="10"/>
      <c r="L134" s="10"/>
      <c r="M134" s="13">
        <v>44693</v>
      </c>
      <c r="N134" s="18">
        <v>44981</v>
      </c>
      <c r="O134" s="14">
        <f t="shared" si="10"/>
        <v>2023</v>
      </c>
      <c r="P134" s="14" t="s">
        <v>40</v>
      </c>
      <c r="Q134" s="14"/>
      <c r="R134" s="15" t="s">
        <v>734</v>
      </c>
      <c r="S134" s="21" t="s">
        <v>735</v>
      </c>
      <c r="T134" s="14">
        <v>7899150340</v>
      </c>
      <c r="U134" s="10"/>
      <c r="V134" s="17"/>
      <c r="W134" s="10"/>
      <c r="X134" s="8"/>
      <c r="Y134" s="44"/>
      <c r="Z134" s="44"/>
    </row>
    <row r="135" spans="1:26" s="26" customFormat="1" ht="48" x14ac:dyDescent="0.2">
      <c r="A135" s="9">
        <f t="shared" si="11"/>
        <v>134</v>
      </c>
      <c r="B135" s="10" t="s">
        <v>192</v>
      </c>
      <c r="C135" s="11" t="s">
        <v>736</v>
      </c>
      <c r="D135" s="12" t="s">
        <v>25</v>
      </c>
      <c r="E135" s="13">
        <v>40884</v>
      </c>
      <c r="F135" s="12">
        <f t="shared" ref="F135:F140" si="12">YEAR(E135)</f>
        <v>2011</v>
      </c>
      <c r="G135" s="12" t="s">
        <v>737</v>
      </c>
      <c r="H135" s="14" t="s">
        <v>37</v>
      </c>
      <c r="I135" s="11" t="s">
        <v>738</v>
      </c>
      <c r="J135" s="15" t="s">
        <v>243</v>
      </c>
      <c r="K135" s="10"/>
      <c r="L135" s="10"/>
      <c r="M135" s="13">
        <v>44600</v>
      </c>
      <c r="N135" s="18">
        <v>44981</v>
      </c>
      <c r="O135" s="14">
        <f t="shared" si="10"/>
        <v>2023</v>
      </c>
      <c r="P135" s="14" t="s">
        <v>40</v>
      </c>
      <c r="Q135" s="14"/>
      <c r="R135" s="15" t="s">
        <v>739</v>
      </c>
      <c r="S135" s="21" t="s">
        <v>740</v>
      </c>
      <c r="T135" s="14">
        <v>8884533888</v>
      </c>
      <c r="U135" s="10"/>
      <c r="V135" s="17"/>
      <c r="W135" s="10"/>
      <c r="X135" s="8"/>
      <c r="Y135" s="44"/>
      <c r="Z135" s="44"/>
    </row>
    <row r="136" spans="1:26" s="26" customFormat="1" ht="60" x14ac:dyDescent="0.2">
      <c r="A136" s="9">
        <f t="shared" si="11"/>
        <v>135</v>
      </c>
      <c r="B136" s="10" t="s">
        <v>34</v>
      </c>
      <c r="C136" s="11" t="s">
        <v>741</v>
      </c>
      <c r="D136" s="12" t="s">
        <v>57</v>
      </c>
      <c r="E136" s="13">
        <v>42406</v>
      </c>
      <c r="F136" s="12">
        <f t="shared" si="12"/>
        <v>2016</v>
      </c>
      <c r="G136" s="12" t="s">
        <v>742</v>
      </c>
      <c r="H136" s="14" t="s">
        <v>27</v>
      </c>
      <c r="I136" s="11" t="s">
        <v>743</v>
      </c>
      <c r="J136" s="15" t="s">
        <v>744</v>
      </c>
      <c r="K136" s="10"/>
      <c r="L136" s="10"/>
      <c r="M136" s="14"/>
      <c r="N136" s="18">
        <v>44981</v>
      </c>
      <c r="O136" s="14">
        <f t="shared" si="10"/>
        <v>2023</v>
      </c>
      <c r="P136" s="14" t="s">
        <v>40</v>
      </c>
      <c r="Q136" s="14"/>
      <c r="R136" s="15" t="s">
        <v>745</v>
      </c>
      <c r="S136" s="21" t="s">
        <v>746</v>
      </c>
      <c r="T136" s="14">
        <v>7259448759</v>
      </c>
      <c r="U136" s="10"/>
      <c r="V136" s="17"/>
      <c r="W136" s="10"/>
      <c r="X136" s="8"/>
      <c r="Y136" s="44"/>
      <c r="Z136" s="44"/>
    </row>
    <row r="137" spans="1:26" s="26" customFormat="1" ht="72" x14ac:dyDescent="0.2">
      <c r="A137" s="9">
        <f t="shared" si="11"/>
        <v>136</v>
      </c>
      <c r="B137" s="10" t="s">
        <v>96</v>
      </c>
      <c r="C137" s="11" t="s">
        <v>747</v>
      </c>
      <c r="D137" s="12" t="s">
        <v>25</v>
      </c>
      <c r="E137" s="13">
        <v>42166</v>
      </c>
      <c r="F137" s="12">
        <f t="shared" si="12"/>
        <v>2015</v>
      </c>
      <c r="G137" s="12" t="s">
        <v>748</v>
      </c>
      <c r="H137" s="14" t="s">
        <v>27</v>
      </c>
      <c r="I137" s="11" t="s">
        <v>749</v>
      </c>
      <c r="J137" s="15" t="s">
        <v>114</v>
      </c>
      <c r="K137" s="10"/>
      <c r="L137" s="10"/>
      <c r="M137" s="14"/>
      <c r="N137" s="18">
        <v>44981</v>
      </c>
      <c r="O137" s="14">
        <f t="shared" si="10"/>
        <v>2023</v>
      </c>
      <c r="P137" s="14" t="s">
        <v>40</v>
      </c>
      <c r="Q137" s="14"/>
      <c r="R137" s="15" t="s">
        <v>750</v>
      </c>
      <c r="S137" s="21" t="s">
        <v>751</v>
      </c>
      <c r="T137" s="14">
        <v>9482260396</v>
      </c>
      <c r="U137" s="10"/>
      <c r="V137" s="17"/>
      <c r="W137" s="10"/>
      <c r="X137" s="8"/>
      <c r="Y137" s="44"/>
      <c r="Z137" s="44"/>
    </row>
    <row r="138" spans="1:26" s="26" customFormat="1" ht="84" x14ac:dyDescent="0.2">
      <c r="A138" s="9">
        <f t="shared" si="11"/>
        <v>137</v>
      </c>
      <c r="B138" s="10" t="s">
        <v>96</v>
      </c>
      <c r="C138" s="11" t="s">
        <v>752</v>
      </c>
      <c r="D138" s="12" t="s">
        <v>57</v>
      </c>
      <c r="E138" s="13" t="s">
        <v>753</v>
      </c>
      <c r="F138" s="12">
        <f t="shared" si="12"/>
        <v>2017</v>
      </c>
      <c r="G138" s="12" t="s">
        <v>754</v>
      </c>
      <c r="H138" s="14" t="s">
        <v>27</v>
      </c>
      <c r="I138" s="11" t="s">
        <v>755</v>
      </c>
      <c r="J138" s="15" t="s">
        <v>114</v>
      </c>
      <c r="K138" s="10"/>
      <c r="L138" s="10"/>
      <c r="M138" s="14"/>
      <c r="N138" s="18">
        <v>44981</v>
      </c>
      <c r="O138" s="14">
        <f t="shared" si="10"/>
        <v>2023</v>
      </c>
      <c r="P138" s="14" t="s">
        <v>40</v>
      </c>
      <c r="Q138" s="14"/>
      <c r="R138" s="15" t="s">
        <v>756</v>
      </c>
      <c r="S138" s="21" t="s">
        <v>757</v>
      </c>
      <c r="T138" s="14">
        <v>9945256884</v>
      </c>
      <c r="U138" s="10"/>
      <c r="V138" s="17"/>
      <c r="W138" s="10"/>
      <c r="X138" s="8"/>
      <c r="Y138" s="44"/>
      <c r="Z138" s="44"/>
    </row>
    <row r="139" spans="1:26" s="26" customFormat="1" ht="60" x14ac:dyDescent="0.2">
      <c r="A139" s="9">
        <f t="shared" si="11"/>
        <v>138</v>
      </c>
      <c r="B139" s="10" t="s">
        <v>96</v>
      </c>
      <c r="C139" s="11" t="s">
        <v>758</v>
      </c>
      <c r="D139" s="12" t="s">
        <v>57</v>
      </c>
      <c r="E139" s="13" t="s">
        <v>753</v>
      </c>
      <c r="F139" s="12">
        <f t="shared" si="12"/>
        <v>2017</v>
      </c>
      <c r="G139" s="12" t="s">
        <v>759</v>
      </c>
      <c r="H139" s="14" t="s">
        <v>37</v>
      </c>
      <c r="I139" s="11" t="s">
        <v>760</v>
      </c>
      <c r="J139" s="15" t="s">
        <v>761</v>
      </c>
      <c r="K139" s="10"/>
      <c r="L139" s="10"/>
      <c r="M139" s="14"/>
      <c r="N139" s="18">
        <v>44981</v>
      </c>
      <c r="O139" s="14">
        <f t="shared" si="10"/>
        <v>2023</v>
      </c>
      <c r="P139" s="14" t="s">
        <v>40</v>
      </c>
      <c r="Q139" s="14"/>
      <c r="R139" s="15" t="s">
        <v>762</v>
      </c>
      <c r="S139" s="21" t="s">
        <v>763</v>
      </c>
      <c r="T139" s="14">
        <v>8618158391</v>
      </c>
      <c r="U139" s="10"/>
      <c r="V139" s="17"/>
      <c r="W139" s="10"/>
      <c r="X139" s="8"/>
      <c r="Y139" s="44"/>
      <c r="Z139" s="44"/>
    </row>
    <row r="140" spans="1:26" s="26" customFormat="1" ht="84" x14ac:dyDescent="0.2">
      <c r="A140" s="9">
        <f t="shared" si="11"/>
        <v>139</v>
      </c>
      <c r="B140" s="10" t="s">
        <v>96</v>
      </c>
      <c r="C140" s="11" t="s">
        <v>764</v>
      </c>
      <c r="D140" s="12" t="s">
        <v>57</v>
      </c>
      <c r="E140" s="13">
        <v>42166</v>
      </c>
      <c r="F140" s="12">
        <f t="shared" si="12"/>
        <v>2015</v>
      </c>
      <c r="G140" s="12" t="s">
        <v>765</v>
      </c>
      <c r="H140" s="14" t="s">
        <v>27</v>
      </c>
      <c r="I140" s="11" t="s">
        <v>766</v>
      </c>
      <c r="J140" s="15" t="s">
        <v>114</v>
      </c>
      <c r="K140" s="10"/>
      <c r="L140" s="10"/>
      <c r="M140" s="14"/>
      <c r="N140" s="18">
        <v>44981</v>
      </c>
      <c r="O140" s="14">
        <f t="shared" si="10"/>
        <v>2023</v>
      </c>
      <c r="P140" s="14" t="s">
        <v>40</v>
      </c>
      <c r="Q140" s="14"/>
      <c r="R140" s="15" t="s">
        <v>767</v>
      </c>
      <c r="S140" s="21" t="s">
        <v>768</v>
      </c>
      <c r="T140" s="14">
        <v>9740919181</v>
      </c>
      <c r="U140" s="10"/>
      <c r="V140" s="17"/>
      <c r="W140" s="10"/>
      <c r="X140" s="8"/>
      <c r="Y140" s="44"/>
      <c r="Z140" s="44"/>
    </row>
    <row r="141" spans="1:26" s="26" customFormat="1" ht="48" x14ac:dyDescent="0.2">
      <c r="A141" s="9">
        <f t="shared" si="11"/>
        <v>140</v>
      </c>
      <c r="B141" s="10" t="s">
        <v>420</v>
      </c>
      <c r="C141" s="11" t="s">
        <v>769</v>
      </c>
      <c r="D141" s="12" t="s">
        <v>25</v>
      </c>
      <c r="E141" s="13">
        <v>2019</v>
      </c>
      <c r="F141" s="12">
        <v>2015</v>
      </c>
      <c r="G141" s="12" t="s">
        <v>770</v>
      </c>
      <c r="H141" s="14" t="s">
        <v>37</v>
      </c>
      <c r="I141" s="11" t="s">
        <v>771</v>
      </c>
      <c r="J141" s="15" t="s">
        <v>772</v>
      </c>
      <c r="K141" s="10"/>
      <c r="L141" s="10"/>
      <c r="M141" s="13">
        <v>44978</v>
      </c>
      <c r="N141" s="18">
        <v>44981</v>
      </c>
      <c r="O141" s="14">
        <f t="shared" si="10"/>
        <v>2023</v>
      </c>
      <c r="P141" s="14" t="s">
        <v>40</v>
      </c>
      <c r="Q141" s="14"/>
      <c r="R141" s="15" t="s">
        <v>773</v>
      </c>
      <c r="S141" s="21" t="s">
        <v>774</v>
      </c>
      <c r="T141" s="14">
        <v>9742919415</v>
      </c>
      <c r="U141" s="10" t="s">
        <v>775</v>
      </c>
      <c r="V141" s="17"/>
      <c r="W141" s="10"/>
      <c r="X141" s="8"/>
      <c r="Y141" s="44"/>
      <c r="Z141" s="44"/>
    </row>
    <row r="142" spans="1:26" s="26" customFormat="1" ht="72" x14ac:dyDescent="0.2">
      <c r="A142" s="9">
        <f t="shared" si="11"/>
        <v>141</v>
      </c>
      <c r="B142" s="10" t="s">
        <v>655</v>
      </c>
      <c r="C142" s="11" t="s">
        <v>776</v>
      </c>
      <c r="D142" s="12" t="s">
        <v>57</v>
      </c>
      <c r="E142" s="13">
        <v>42781</v>
      </c>
      <c r="F142" s="12">
        <f>YEAR(E142)</f>
        <v>2017</v>
      </c>
      <c r="G142" s="12" t="s">
        <v>777</v>
      </c>
      <c r="H142" s="14" t="s">
        <v>27</v>
      </c>
      <c r="I142" s="11" t="s">
        <v>778</v>
      </c>
      <c r="J142" s="15" t="s">
        <v>675</v>
      </c>
      <c r="K142" s="10"/>
      <c r="L142" s="10"/>
      <c r="M142" s="13">
        <v>44721</v>
      </c>
      <c r="N142" s="18">
        <v>44981</v>
      </c>
      <c r="O142" s="14">
        <f t="shared" si="10"/>
        <v>2023</v>
      </c>
      <c r="P142" s="14" t="s">
        <v>40</v>
      </c>
      <c r="Q142" s="14"/>
      <c r="R142" s="15" t="s">
        <v>779</v>
      </c>
      <c r="S142" s="21" t="s">
        <v>780</v>
      </c>
      <c r="T142" s="14">
        <v>9916501423</v>
      </c>
      <c r="U142" s="10"/>
      <c r="V142" s="17"/>
      <c r="W142" s="10"/>
      <c r="X142" s="8"/>
      <c r="Y142" s="44"/>
      <c r="Z142" s="44"/>
    </row>
    <row r="143" spans="1:26" s="26" customFormat="1" ht="36" x14ac:dyDescent="0.2">
      <c r="A143" s="9">
        <f t="shared" si="11"/>
        <v>142</v>
      </c>
      <c r="B143" s="10" t="s">
        <v>655</v>
      </c>
      <c r="C143" s="11" t="s">
        <v>781</v>
      </c>
      <c r="D143" s="12" t="s">
        <v>25</v>
      </c>
      <c r="E143" s="13">
        <v>41305</v>
      </c>
      <c r="F143" s="12">
        <f>YEAR(E143)</f>
        <v>2013</v>
      </c>
      <c r="G143" s="12" t="s">
        <v>782</v>
      </c>
      <c r="H143" s="14" t="s">
        <v>37</v>
      </c>
      <c r="I143" s="11" t="s">
        <v>783</v>
      </c>
      <c r="J143" s="15" t="s">
        <v>681</v>
      </c>
      <c r="K143" s="10"/>
      <c r="L143" s="10"/>
      <c r="M143" s="13">
        <v>44805</v>
      </c>
      <c r="N143" s="18">
        <v>44981</v>
      </c>
      <c r="O143" s="14">
        <f t="shared" si="10"/>
        <v>2023</v>
      </c>
      <c r="P143" s="14" t="s">
        <v>40</v>
      </c>
      <c r="Q143" s="14"/>
      <c r="R143" s="15" t="s">
        <v>784</v>
      </c>
      <c r="S143" s="21" t="s">
        <v>785</v>
      </c>
      <c r="T143" s="14">
        <v>9916323115</v>
      </c>
      <c r="U143" s="10"/>
      <c r="V143" s="17"/>
      <c r="W143" s="10"/>
      <c r="X143" s="8"/>
      <c r="Y143" s="44"/>
      <c r="Z143" s="44"/>
    </row>
    <row r="144" spans="1:26" s="26" customFormat="1" ht="60" x14ac:dyDescent="0.2">
      <c r="A144" s="9">
        <f t="shared" si="11"/>
        <v>143</v>
      </c>
      <c r="B144" s="10" t="s">
        <v>192</v>
      </c>
      <c r="C144" s="11" t="s">
        <v>786</v>
      </c>
      <c r="D144" s="12" t="s">
        <v>25</v>
      </c>
      <c r="E144" s="13">
        <v>41788</v>
      </c>
      <c r="F144" s="12">
        <f>YEAR(E144)</f>
        <v>2014</v>
      </c>
      <c r="G144" s="12" t="s">
        <v>787</v>
      </c>
      <c r="H144" s="14" t="s">
        <v>27</v>
      </c>
      <c r="I144" s="11" t="s">
        <v>788</v>
      </c>
      <c r="J144" s="15" t="s">
        <v>789</v>
      </c>
      <c r="K144" s="10"/>
      <c r="L144" s="10"/>
      <c r="M144" s="13">
        <v>44869</v>
      </c>
      <c r="N144" s="18">
        <v>44981</v>
      </c>
      <c r="O144" s="14">
        <f t="shared" si="10"/>
        <v>2023</v>
      </c>
      <c r="P144" s="14" t="s">
        <v>40</v>
      </c>
      <c r="Q144" s="14"/>
      <c r="R144" s="15" t="s">
        <v>790</v>
      </c>
      <c r="S144" s="21" t="s">
        <v>791</v>
      </c>
      <c r="T144" s="14">
        <v>9986913791</v>
      </c>
      <c r="U144" s="10" t="s">
        <v>254</v>
      </c>
      <c r="V144" s="17"/>
      <c r="W144" s="10"/>
      <c r="X144" s="8"/>
      <c r="Y144" s="44"/>
      <c r="Z144" s="44"/>
    </row>
    <row r="145" spans="1:26" s="26" customFormat="1" ht="48" x14ac:dyDescent="0.2">
      <c r="A145" s="9">
        <f t="shared" si="11"/>
        <v>144</v>
      </c>
      <c r="B145" s="10" t="s">
        <v>480</v>
      </c>
      <c r="C145" s="11" t="s">
        <v>792</v>
      </c>
      <c r="D145" s="12" t="s">
        <v>25</v>
      </c>
      <c r="E145" s="13">
        <v>43345</v>
      </c>
      <c r="F145" s="12">
        <f>YEAR(E145)</f>
        <v>2018</v>
      </c>
      <c r="G145" s="12" t="s">
        <v>793</v>
      </c>
      <c r="H145" s="14" t="s">
        <v>27</v>
      </c>
      <c r="I145" s="11" t="s">
        <v>794</v>
      </c>
      <c r="J145" s="15" t="s">
        <v>484</v>
      </c>
      <c r="K145" s="18"/>
      <c r="L145" s="18"/>
      <c r="M145" s="18">
        <v>45002</v>
      </c>
      <c r="N145" s="18">
        <v>45015</v>
      </c>
      <c r="O145" s="14">
        <f>YEAR(Table2[[#This Row],[Date of Award]])</f>
        <v>2023</v>
      </c>
      <c r="P145" s="14" t="s">
        <v>32</v>
      </c>
      <c r="Q145" s="14" t="s">
        <v>480</v>
      </c>
      <c r="R145" s="15"/>
      <c r="S145" s="21" t="s">
        <v>795</v>
      </c>
      <c r="T145" s="14">
        <v>9886345863</v>
      </c>
      <c r="U145" s="10" t="s">
        <v>122</v>
      </c>
      <c r="V145" s="17"/>
      <c r="W145" s="10"/>
      <c r="X145" s="8"/>
      <c r="Y145" s="44"/>
      <c r="Z145" s="44"/>
    </row>
    <row r="146" spans="1:26" s="26" customFormat="1" ht="84" x14ac:dyDescent="0.2">
      <c r="A146" s="9">
        <f t="shared" si="11"/>
        <v>145</v>
      </c>
      <c r="B146" s="10" t="s">
        <v>529</v>
      </c>
      <c r="C146" s="11" t="s">
        <v>796</v>
      </c>
      <c r="D146" s="12" t="s">
        <v>57</v>
      </c>
      <c r="E146" s="18">
        <v>43089</v>
      </c>
      <c r="F146" s="14">
        <f>YEAR(E146)</f>
        <v>2017</v>
      </c>
      <c r="G146" s="12" t="s">
        <v>797</v>
      </c>
      <c r="H146" s="14" t="s">
        <v>27</v>
      </c>
      <c r="I146" s="11" t="s">
        <v>798</v>
      </c>
      <c r="J146" s="15" t="s">
        <v>554</v>
      </c>
      <c r="K146" s="10"/>
      <c r="L146" s="10"/>
      <c r="M146" s="13">
        <v>45087</v>
      </c>
      <c r="N146" s="13">
        <v>45101</v>
      </c>
      <c r="O146" s="14">
        <f>YEAR(Table2[[#This Row],[Date of Award]])</f>
        <v>2023</v>
      </c>
      <c r="P146" s="14" t="s">
        <v>32</v>
      </c>
      <c r="Q146" s="14" t="s">
        <v>534</v>
      </c>
      <c r="R146" s="15"/>
      <c r="S146" s="25" t="s">
        <v>799</v>
      </c>
      <c r="T146" s="14">
        <v>9739207384</v>
      </c>
      <c r="U146" s="10" t="s">
        <v>122</v>
      </c>
      <c r="V146" s="17"/>
      <c r="W146" s="55" t="str">
        <f>HYPERLINK("http://www.sit.ac.in/department/iqac/docs/ResearchCenters/PhDCertificates/MED/1SI18PME01.pdf", "View Document")</f>
        <v>View Document</v>
      </c>
      <c r="X146" s="8"/>
      <c r="Y146" s="44"/>
      <c r="Z146" s="44"/>
    </row>
    <row r="147" spans="1:26" s="26" customFormat="1" ht="24" x14ac:dyDescent="0.2">
      <c r="A147" s="9">
        <f t="shared" si="11"/>
        <v>146</v>
      </c>
      <c r="B147" s="10" t="s">
        <v>260</v>
      </c>
      <c r="C147" s="11" t="s">
        <v>800</v>
      </c>
      <c r="D147" s="12" t="s">
        <v>25</v>
      </c>
      <c r="E147" s="18">
        <v>42007</v>
      </c>
      <c r="F147" s="14">
        <f t="shared" ref="F147:F148" si="13">YEAR(E147)</f>
        <v>2015</v>
      </c>
      <c r="G147" s="12" t="s">
        <v>801</v>
      </c>
      <c r="H147" s="14" t="s">
        <v>37</v>
      </c>
      <c r="I147" s="11" t="s">
        <v>802</v>
      </c>
      <c r="J147" s="15" t="s">
        <v>319</v>
      </c>
      <c r="K147" s="56" t="s">
        <v>313</v>
      </c>
      <c r="L147" s="33" t="s">
        <v>313</v>
      </c>
      <c r="M147" s="57">
        <v>45092</v>
      </c>
      <c r="N147" s="57">
        <v>45139</v>
      </c>
      <c r="O147" s="14">
        <f>YEAR(Table2[[#This Row],[Date of Award]])</f>
        <v>2023</v>
      </c>
      <c r="P147" s="14" t="s">
        <v>40</v>
      </c>
      <c r="Q147" s="14"/>
      <c r="R147" s="15" t="s">
        <v>803</v>
      </c>
      <c r="S147" s="38" t="s">
        <v>804</v>
      </c>
      <c r="T147" s="14">
        <v>9880724192</v>
      </c>
      <c r="U147" s="10"/>
      <c r="V147" s="17"/>
      <c r="W147" s="10"/>
      <c r="X147" s="8"/>
      <c r="Y147" s="44"/>
      <c r="Z147" s="44"/>
    </row>
    <row r="148" spans="1:26" ht="36" x14ac:dyDescent="0.25">
      <c r="A148" s="9">
        <f t="shared" si="11"/>
        <v>147</v>
      </c>
      <c r="B148" s="15" t="s">
        <v>23</v>
      </c>
      <c r="C148" s="11" t="s">
        <v>805</v>
      </c>
      <c r="D148" s="12" t="s">
        <v>57</v>
      </c>
      <c r="E148" s="18">
        <v>43139</v>
      </c>
      <c r="F148" s="12">
        <f t="shared" si="13"/>
        <v>2018</v>
      </c>
      <c r="G148" s="12" t="s">
        <v>806</v>
      </c>
      <c r="H148" s="12" t="s">
        <v>27</v>
      </c>
      <c r="I148" s="11" t="s">
        <v>807</v>
      </c>
      <c r="J148" s="15" t="s">
        <v>744</v>
      </c>
      <c r="K148" s="15" t="s">
        <v>808</v>
      </c>
      <c r="L148" s="15"/>
      <c r="M148" s="18">
        <v>45133</v>
      </c>
      <c r="N148" s="57">
        <v>45139</v>
      </c>
      <c r="O148" s="14">
        <f>YEAR(Table2[[#This Row],[Date of Award]])</f>
        <v>2023</v>
      </c>
      <c r="P148" s="12" t="s">
        <v>32</v>
      </c>
      <c r="Q148" s="12" t="s">
        <v>23</v>
      </c>
      <c r="R148" s="10"/>
      <c r="S148" s="15" t="s">
        <v>809</v>
      </c>
      <c r="T148" s="14">
        <v>9886027774</v>
      </c>
      <c r="U148" s="10"/>
      <c r="V148" s="17"/>
      <c r="W148" s="10"/>
    </row>
    <row r="149" spans="1:26" ht="48" x14ac:dyDescent="0.25">
      <c r="A149" s="9">
        <f t="shared" si="11"/>
        <v>148</v>
      </c>
      <c r="B149" s="10" t="s">
        <v>217</v>
      </c>
      <c r="C149" s="11" t="s">
        <v>810</v>
      </c>
      <c r="D149" s="14" t="s">
        <v>57</v>
      </c>
      <c r="E149" s="13">
        <v>42865</v>
      </c>
      <c r="F149" s="14">
        <v>2017</v>
      </c>
      <c r="G149" s="12" t="s">
        <v>811</v>
      </c>
      <c r="H149" s="14" t="s">
        <v>37</v>
      </c>
      <c r="I149" s="11" t="s">
        <v>812</v>
      </c>
      <c r="J149" s="15" t="s">
        <v>521</v>
      </c>
      <c r="K149" s="15"/>
      <c r="L149" s="10"/>
      <c r="M149" s="13">
        <v>45134</v>
      </c>
      <c r="N149" s="57">
        <v>45139</v>
      </c>
      <c r="O149" s="14">
        <f>YEAR(Table2[[#This Row],[Date of Award]])</f>
        <v>2023</v>
      </c>
      <c r="P149" s="14" t="s">
        <v>40</v>
      </c>
      <c r="Q149" s="14"/>
      <c r="R149" s="15" t="s">
        <v>813</v>
      </c>
      <c r="S149" s="29" t="s">
        <v>814</v>
      </c>
      <c r="T149" s="14">
        <v>9964062235</v>
      </c>
      <c r="U149" s="10"/>
      <c r="V149" s="17"/>
      <c r="W149" s="10"/>
    </row>
    <row r="150" spans="1:26" ht="24" x14ac:dyDescent="0.2">
      <c r="A150" s="9">
        <f t="shared" si="11"/>
        <v>149</v>
      </c>
      <c r="B150" s="10" t="s">
        <v>260</v>
      </c>
      <c r="C150" s="11" t="s">
        <v>815</v>
      </c>
      <c r="D150" s="12" t="s">
        <v>57</v>
      </c>
      <c r="E150" s="20">
        <v>43525</v>
      </c>
      <c r="F150" s="14">
        <f>YEAR(E150)</f>
        <v>2019</v>
      </c>
      <c r="G150" s="12" t="s">
        <v>816</v>
      </c>
      <c r="H150" s="12" t="s">
        <v>27</v>
      </c>
      <c r="I150" s="11" t="s">
        <v>817</v>
      </c>
      <c r="J150" s="15" t="s">
        <v>319</v>
      </c>
      <c r="K150" s="56" t="s">
        <v>313</v>
      </c>
      <c r="L150" s="33" t="s">
        <v>313</v>
      </c>
      <c r="M150" s="57">
        <v>45149</v>
      </c>
      <c r="N150" s="57">
        <v>45164</v>
      </c>
      <c r="O150" s="14">
        <f>YEAR(Table2[[#This Row],[Date of Award]])</f>
        <v>2023</v>
      </c>
      <c r="P150" s="14" t="s">
        <v>32</v>
      </c>
      <c r="Q150" s="14" t="s">
        <v>260</v>
      </c>
      <c r="R150" s="33"/>
      <c r="S150" s="38" t="s">
        <v>818</v>
      </c>
      <c r="T150" s="14">
        <v>9964980246</v>
      </c>
      <c r="U150" s="15"/>
      <c r="V150" s="15"/>
      <c r="W150" s="26"/>
    </row>
    <row r="151" spans="1:26" s="26" customFormat="1" ht="72" x14ac:dyDescent="0.2">
      <c r="A151" s="9">
        <f t="shared" si="11"/>
        <v>150</v>
      </c>
      <c r="B151" s="10" t="s">
        <v>192</v>
      </c>
      <c r="C151" s="11" t="s">
        <v>819</v>
      </c>
      <c r="D151" s="12" t="s">
        <v>57</v>
      </c>
      <c r="E151" s="18">
        <v>42333</v>
      </c>
      <c r="F151" s="14">
        <f t="shared" ref="F151:F154" si="14">YEAR(E151)</f>
        <v>2015</v>
      </c>
      <c r="G151" s="12" t="s">
        <v>820</v>
      </c>
      <c r="H151" s="14" t="s">
        <v>37</v>
      </c>
      <c r="I151" s="11" t="s">
        <v>821</v>
      </c>
      <c r="J151" s="15" t="s">
        <v>789</v>
      </c>
      <c r="K151" s="15"/>
      <c r="L151" s="10"/>
      <c r="M151" s="13">
        <v>45247</v>
      </c>
      <c r="N151" s="58">
        <v>45358</v>
      </c>
      <c r="O151" s="14">
        <f>YEAR(Table2[[#This Row],[Date of Award]])</f>
        <v>2024</v>
      </c>
      <c r="P151" s="14" t="s">
        <v>40</v>
      </c>
      <c r="Q151" s="14"/>
      <c r="R151" s="10" t="s">
        <v>822</v>
      </c>
    </row>
    <row r="152" spans="1:26" s="26" customFormat="1" ht="48" x14ac:dyDescent="0.2">
      <c r="A152" s="9">
        <f t="shared" si="11"/>
        <v>151</v>
      </c>
      <c r="B152" s="10" t="s">
        <v>192</v>
      </c>
      <c r="C152" s="11" t="s">
        <v>823</v>
      </c>
      <c r="D152" s="14" t="s">
        <v>57</v>
      </c>
      <c r="E152" s="13">
        <v>43614</v>
      </c>
      <c r="F152" s="14">
        <f t="shared" si="14"/>
        <v>2019</v>
      </c>
      <c r="G152" s="12" t="s">
        <v>824</v>
      </c>
      <c r="H152" s="14" t="s">
        <v>27</v>
      </c>
      <c r="I152" s="11" t="s">
        <v>825</v>
      </c>
      <c r="J152" s="15" t="s">
        <v>826</v>
      </c>
      <c r="K152" s="15"/>
      <c r="L152" s="10"/>
      <c r="M152" s="13">
        <v>45220</v>
      </c>
      <c r="N152" s="58">
        <v>45233</v>
      </c>
      <c r="O152" s="14">
        <f>YEAR(Table2[[#This Row],[Date of Award]])</f>
        <v>2023</v>
      </c>
      <c r="P152" s="14" t="s">
        <v>32</v>
      </c>
      <c r="Q152" s="14" t="s">
        <v>192</v>
      </c>
      <c r="R152" s="10"/>
      <c r="U152" s="26" t="s">
        <v>122</v>
      </c>
    </row>
    <row r="153" spans="1:26" ht="48" x14ac:dyDescent="0.2">
      <c r="A153" s="9">
        <f t="shared" si="11"/>
        <v>152</v>
      </c>
      <c r="B153" s="10" t="s">
        <v>192</v>
      </c>
      <c r="C153" s="11" t="s">
        <v>827</v>
      </c>
      <c r="D153" s="14" t="s">
        <v>57</v>
      </c>
      <c r="E153" s="13">
        <v>43614</v>
      </c>
      <c r="F153" s="14">
        <f t="shared" si="14"/>
        <v>2019</v>
      </c>
      <c r="G153" s="12" t="s">
        <v>828</v>
      </c>
      <c r="H153" s="14" t="s">
        <v>27</v>
      </c>
      <c r="I153" s="11" t="s">
        <v>829</v>
      </c>
      <c r="J153" s="15" t="s">
        <v>826</v>
      </c>
      <c r="K153" s="15"/>
      <c r="L153" s="10"/>
      <c r="M153" s="13">
        <v>45171</v>
      </c>
      <c r="N153" s="59">
        <v>45184</v>
      </c>
      <c r="O153" s="14">
        <f>YEAR(Table2[[#This Row],[Date of Award]])</f>
        <v>2023</v>
      </c>
      <c r="P153" s="14" t="s">
        <v>32</v>
      </c>
      <c r="Q153" s="14" t="s">
        <v>192</v>
      </c>
      <c r="R153" s="10"/>
      <c r="S153" s="60"/>
      <c r="T153" s="60"/>
      <c r="U153" s="26" t="s">
        <v>122</v>
      </c>
      <c r="V153" s="60"/>
      <c r="W153" s="60"/>
    </row>
    <row r="154" spans="1:26" s="26" customFormat="1" ht="60" x14ac:dyDescent="0.2">
      <c r="A154" s="9">
        <f>A153+1</f>
        <v>153</v>
      </c>
      <c r="B154" s="10" t="s">
        <v>529</v>
      </c>
      <c r="C154" s="11" t="s">
        <v>830</v>
      </c>
      <c r="D154" s="12" t="s">
        <v>25</v>
      </c>
      <c r="E154" s="18">
        <v>43547</v>
      </c>
      <c r="F154" s="14">
        <f t="shared" si="14"/>
        <v>2019</v>
      </c>
      <c r="G154" s="12" t="s">
        <v>831</v>
      </c>
      <c r="H154" s="12" t="s">
        <v>27</v>
      </c>
      <c r="I154" s="11" t="s">
        <v>832</v>
      </c>
      <c r="J154" s="15" t="s">
        <v>833</v>
      </c>
      <c r="K154" s="15" t="s">
        <v>834</v>
      </c>
      <c r="L154" s="10"/>
      <c r="M154" s="51">
        <v>45297</v>
      </c>
      <c r="N154" s="13">
        <v>45313</v>
      </c>
      <c r="O154" s="14">
        <f>YEAR(Table2[[#This Row],[Date of Award]])</f>
        <v>2024</v>
      </c>
      <c r="P154" s="14" t="s">
        <v>32</v>
      </c>
      <c r="Q154" s="14" t="s">
        <v>534</v>
      </c>
      <c r="R154" s="15"/>
      <c r="U154" s="26" t="s">
        <v>122</v>
      </c>
    </row>
    <row r="155" spans="1:26" s="26" customFormat="1" ht="60" x14ac:dyDescent="0.2">
      <c r="A155" s="9">
        <f t="shared" ref="A155:A164" si="15">A154+1</f>
        <v>154</v>
      </c>
      <c r="B155" s="10" t="s">
        <v>133</v>
      </c>
      <c r="C155" s="11" t="s">
        <v>835</v>
      </c>
      <c r="D155" s="12" t="s">
        <v>25</v>
      </c>
      <c r="E155" s="13">
        <v>41460</v>
      </c>
      <c r="F155" s="14">
        <v>2013</v>
      </c>
      <c r="G155" s="12" t="s">
        <v>836</v>
      </c>
      <c r="H155" s="14" t="s">
        <v>37</v>
      </c>
      <c r="I155" s="11" t="s">
        <v>837</v>
      </c>
      <c r="J155" s="15" t="s">
        <v>838</v>
      </c>
      <c r="K155" s="10" t="s">
        <v>839</v>
      </c>
      <c r="L155" s="10"/>
      <c r="M155" s="13">
        <v>45275</v>
      </c>
      <c r="N155" s="13">
        <v>45358</v>
      </c>
      <c r="O155" s="14"/>
      <c r="P155" s="14" t="s">
        <v>40</v>
      </c>
      <c r="Q155" s="14"/>
      <c r="R155" s="15" t="s">
        <v>840</v>
      </c>
      <c r="S155" s="21"/>
      <c r="T155" s="14"/>
      <c r="U155" s="10" t="s">
        <v>139</v>
      </c>
      <c r="V155" s="17"/>
      <c r="W155" s="10"/>
    </row>
    <row r="156" spans="1:26" s="26" customFormat="1" ht="36" x14ac:dyDescent="0.2">
      <c r="A156" s="9">
        <f t="shared" si="15"/>
        <v>155</v>
      </c>
      <c r="B156" s="10" t="s">
        <v>381</v>
      </c>
      <c r="C156" s="11" t="s">
        <v>841</v>
      </c>
      <c r="D156" s="12" t="s">
        <v>25</v>
      </c>
      <c r="E156" s="13">
        <v>42877</v>
      </c>
      <c r="F156" s="14">
        <v>2017</v>
      </c>
      <c r="G156" s="12" t="s">
        <v>842</v>
      </c>
      <c r="H156" s="14" t="s">
        <v>27</v>
      </c>
      <c r="I156" s="11" t="s">
        <v>843</v>
      </c>
      <c r="J156" s="15" t="s">
        <v>844</v>
      </c>
      <c r="K156" s="10"/>
      <c r="L156" s="10"/>
      <c r="M156" s="13">
        <v>45318</v>
      </c>
      <c r="N156" s="13">
        <v>45358</v>
      </c>
      <c r="O156" s="14"/>
      <c r="P156" s="14" t="s">
        <v>40</v>
      </c>
      <c r="Q156" s="14"/>
      <c r="R156" s="15" t="s">
        <v>845</v>
      </c>
      <c r="S156" s="21"/>
      <c r="T156" s="14"/>
      <c r="U156" s="10"/>
      <c r="V156" s="17"/>
      <c r="W156" s="10"/>
    </row>
    <row r="157" spans="1:26" s="26" customFormat="1" ht="60" x14ac:dyDescent="0.2">
      <c r="A157" s="9">
        <f t="shared" si="15"/>
        <v>156</v>
      </c>
      <c r="B157" s="10" t="s">
        <v>260</v>
      </c>
      <c r="C157" s="11" t="s">
        <v>846</v>
      </c>
      <c r="D157" s="12" t="s">
        <v>25</v>
      </c>
      <c r="E157" s="13">
        <v>42348</v>
      </c>
      <c r="F157" s="14">
        <v>2015</v>
      </c>
      <c r="G157" s="12" t="s">
        <v>847</v>
      </c>
      <c r="H157" s="14" t="s">
        <v>37</v>
      </c>
      <c r="I157" s="11" t="s">
        <v>848</v>
      </c>
      <c r="J157" s="15" t="s">
        <v>319</v>
      </c>
      <c r="K157" s="10" t="s">
        <v>849</v>
      </c>
      <c r="L157" s="10" t="s">
        <v>313</v>
      </c>
      <c r="M157" s="13">
        <v>45339</v>
      </c>
      <c r="N157" s="13">
        <v>45358</v>
      </c>
      <c r="O157" s="14"/>
      <c r="P157" s="14" t="s">
        <v>40</v>
      </c>
      <c r="Q157" s="14"/>
      <c r="R157" s="15" t="s">
        <v>850</v>
      </c>
      <c r="S157" s="21"/>
      <c r="T157" s="14"/>
      <c r="U157" s="10"/>
      <c r="V157" s="17"/>
      <c r="W157" s="10"/>
    </row>
    <row r="158" spans="1:26" s="26" customFormat="1" ht="36" x14ac:dyDescent="0.2">
      <c r="A158" s="9">
        <f t="shared" si="15"/>
        <v>157</v>
      </c>
      <c r="B158" s="10" t="s">
        <v>480</v>
      </c>
      <c r="C158" s="11" t="s">
        <v>851</v>
      </c>
      <c r="D158" s="12" t="s">
        <v>25</v>
      </c>
      <c r="E158" s="13">
        <v>43013</v>
      </c>
      <c r="F158" s="14">
        <v>2017</v>
      </c>
      <c r="G158" s="12" t="s">
        <v>852</v>
      </c>
      <c r="H158" s="14" t="s">
        <v>37</v>
      </c>
      <c r="I158" s="11" t="s">
        <v>853</v>
      </c>
      <c r="J158" s="15" t="s">
        <v>495</v>
      </c>
      <c r="K158" s="10"/>
      <c r="L158" s="10"/>
      <c r="M158" s="13">
        <v>45141</v>
      </c>
      <c r="N158" s="13">
        <v>45358</v>
      </c>
      <c r="O158" s="14"/>
      <c r="P158" s="14" t="s">
        <v>40</v>
      </c>
      <c r="Q158" s="14"/>
      <c r="R158" s="15" t="s">
        <v>854</v>
      </c>
      <c r="S158" s="21"/>
      <c r="T158" s="14"/>
      <c r="U158" s="10"/>
      <c r="V158" s="17"/>
      <c r="W158" s="10"/>
    </row>
    <row r="159" spans="1:26" s="26" customFormat="1" ht="48" x14ac:dyDescent="0.2">
      <c r="A159" s="9">
        <f t="shared" si="15"/>
        <v>158</v>
      </c>
      <c r="B159" s="10" t="s">
        <v>480</v>
      </c>
      <c r="C159" s="11" t="s">
        <v>855</v>
      </c>
      <c r="D159" s="12" t="s">
        <v>57</v>
      </c>
      <c r="E159" s="13">
        <v>43345</v>
      </c>
      <c r="F159" s="14">
        <v>2018</v>
      </c>
      <c r="G159" s="12" t="s">
        <v>856</v>
      </c>
      <c r="H159" s="14" t="s">
        <v>27</v>
      </c>
      <c r="I159" s="11" t="s">
        <v>857</v>
      </c>
      <c r="J159" s="15" t="s">
        <v>858</v>
      </c>
      <c r="K159" s="10"/>
      <c r="L159" s="10"/>
      <c r="M159" s="13">
        <v>45261</v>
      </c>
      <c r="N159" s="13">
        <v>45358</v>
      </c>
      <c r="O159" s="14"/>
      <c r="P159" s="14" t="s">
        <v>40</v>
      </c>
      <c r="Q159" s="14"/>
      <c r="R159" s="15" t="s">
        <v>859</v>
      </c>
      <c r="S159" s="21"/>
      <c r="T159" s="14"/>
      <c r="U159" s="10"/>
      <c r="V159" s="17"/>
      <c r="W159" s="10"/>
    </row>
    <row r="160" spans="1:26" s="26" customFormat="1" ht="60" x14ac:dyDescent="0.2">
      <c r="A160" s="9">
        <f t="shared" si="15"/>
        <v>159</v>
      </c>
      <c r="B160" s="10" t="s">
        <v>480</v>
      </c>
      <c r="C160" s="11" t="s">
        <v>860</v>
      </c>
      <c r="D160" s="12" t="s">
        <v>25</v>
      </c>
      <c r="E160" s="13">
        <v>41620</v>
      </c>
      <c r="F160" s="14">
        <v>2013</v>
      </c>
      <c r="G160" s="12" t="s">
        <v>861</v>
      </c>
      <c r="H160" s="14" t="s">
        <v>37</v>
      </c>
      <c r="I160" s="11" t="s">
        <v>862</v>
      </c>
      <c r="J160" s="15" t="s">
        <v>495</v>
      </c>
      <c r="K160" s="10"/>
      <c r="L160" s="10"/>
      <c r="M160" s="13">
        <v>45288</v>
      </c>
      <c r="N160" s="13">
        <v>45358</v>
      </c>
      <c r="O160" s="14"/>
      <c r="P160" s="14" t="s">
        <v>40</v>
      </c>
      <c r="Q160" s="14"/>
      <c r="R160" s="15" t="s">
        <v>863</v>
      </c>
      <c r="S160" s="21"/>
      <c r="T160" s="14"/>
      <c r="U160" s="10"/>
      <c r="V160" s="17"/>
      <c r="W160" s="10"/>
    </row>
    <row r="161" spans="1:23" s="26" customFormat="1" ht="24" x14ac:dyDescent="0.2">
      <c r="A161" s="9">
        <f t="shared" si="15"/>
        <v>160</v>
      </c>
      <c r="B161" s="10" t="s">
        <v>420</v>
      </c>
      <c r="C161" s="11" t="s">
        <v>864</v>
      </c>
      <c r="D161" s="12" t="s">
        <v>25</v>
      </c>
      <c r="E161" s="13">
        <v>2018</v>
      </c>
      <c r="F161" s="14">
        <v>2018</v>
      </c>
      <c r="G161" s="12" t="s">
        <v>865</v>
      </c>
      <c r="H161" s="14" t="s">
        <v>37</v>
      </c>
      <c r="I161" s="11" t="s">
        <v>866</v>
      </c>
      <c r="J161" s="15" t="s">
        <v>477</v>
      </c>
      <c r="K161" s="10"/>
      <c r="L161" s="10"/>
      <c r="M161" s="13">
        <v>45247</v>
      </c>
      <c r="N161" s="13">
        <v>45358</v>
      </c>
      <c r="O161" s="14"/>
      <c r="P161" s="14" t="s">
        <v>40</v>
      </c>
      <c r="Q161" s="14"/>
      <c r="R161" s="15" t="s">
        <v>867</v>
      </c>
      <c r="S161" s="21"/>
      <c r="T161" s="14"/>
      <c r="U161" s="10"/>
      <c r="V161" s="17"/>
      <c r="W161" s="10"/>
    </row>
    <row r="162" spans="1:23" s="26" customFormat="1" ht="60" x14ac:dyDescent="0.2">
      <c r="A162" s="9">
        <f t="shared" si="15"/>
        <v>161</v>
      </c>
      <c r="B162" s="10" t="s">
        <v>529</v>
      </c>
      <c r="C162" s="11" t="s">
        <v>868</v>
      </c>
      <c r="D162" s="12" t="s">
        <v>25</v>
      </c>
      <c r="E162" s="13">
        <v>43608</v>
      </c>
      <c r="F162" s="14">
        <v>2019</v>
      </c>
      <c r="G162" s="12" t="s">
        <v>869</v>
      </c>
      <c r="H162" s="14" t="s">
        <v>27</v>
      </c>
      <c r="I162" s="11" t="s">
        <v>870</v>
      </c>
      <c r="J162" s="15" t="s">
        <v>554</v>
      </c>
      <c r="K162" s="10" t="s">
        <v>871</v>
      </c>
      <c r="L162" s="10"/>
      <c r="M162" s="13">
        <v>45351</v>
      </c>
      <c r="N162" s="13">
        <v>45358</v>
      </c>
      <c r="O162" s="14"/>
      <c r="P162" s="14" t="s">
        <v>40</v>
      </c>
      <c r="Q162" s="14"/>
      <c r="R162" s="15" t="s">
        <v>872</v>
      </c>
      <c r="S162" s="21"/>
      <c r="T162" s="14"/>
      <c r="U162" s="10"/>
      <c r="V162" s="17"/>
      <c r="W162" s="10"/>
    </row>
    <row r="163" spans="1:23" s="26" customFormat="1" ht="36" x14ac:dyDescent="0.2">
      <c r="A163" s="9">
        <f t="shared" si="15"/>
        <v>162</v>
      </c>
      <c r="B163" s="10" t="s">
        <v>529</v>
      </c>
      <c r="C163" s="11" t="s">
        <v>873</v>
      </c>
      <c r="D163" s="12" t="s">
        <v>25</v>
      </c>
      <c r="E163" s="13">
        <v>44138</v>
      </c>
      <c r="F163" s="14">
        <v>2020</v>
      </c>
      <c r="G163" s="12" t="s">
        <v>874</v>
      </c>
      <c r="H163" s="14" t="s">
        <v>27</v>
      </c>
      <c r="I163" s="11" t="s">
        <v>875</v>
      </c>
      <c r="J163" s="15" t="s">
        <v>876</v>
      </c>
      <c r="K163" s="10"/>
      <c r="L163" s="10"/>
      <c r="M163" s="13"/>
      <c r="N163" s="13">
        <v>45358</v>
      </c>
      <c r="O163" s="14"/>
      <c r="P163" s="14" t="s">
        <v>40</v>
      </c>
      <c r="Q163" s="14"/>
      <c r="R163" s="15"/>
      <c r="S163" s="21"/>
      <c r="T163" s="14"/>
      <c r="U163" s="10" t="s">
        <v>877</v>
      </c>
      <c r="V163" s="17"/>
      <c r="W163" s="10"/>
    </row>
    <row r="164" spans="1:23" s="26" customFormat="1" ht="60" x14ac:dyDescent="0.2">
      <c r="A164" s="9">
        <f t="shared" si="15"/>
        <v>163</v>
      </c>
      <c r="B164" s="10" t="s">
        <v>529</v>
      </c>
      <c r="C164" s="11" t="s">
        <v>878</v>
      </c>
      <c r="D164" s="12" t="s">
        <v>25</v>
      </c>
      <c r="E164" s="13">
        <v>42383</v>
      </c>
      <c r="F164" s="14">
        <v>2016</v>
      </c>
      <c r="G164" s="12" t="s">
        <v>879</v>
      </c>
      <c r="H164" s="14" t="s">
        <v>37</v>
      </c>
      <c r="I164" s="11" t="s">
        <v>880</v>
      </c>
      <c r="J164" s="15" t="s">
        <v>881</v>
      </c>
      <c r="K164" s="10" t="s">
        <v>882</v>
      </c>
      <c r="L164" s="10"/>
      <c r="M164" s="13">
        <v>45325</v>
      </c>
      <c r="N164" s="13">
        <v>45358</v>
      </c>
      <c r="O164" s="14"/>
      <c r="P164" s="14" t="s">
        <v>40</v>
      </c>
      <c r="Q164" s="14"/>
      <c r="R164" s="15"/>
      <c r="S164" s="21"/>
      <c r="T164" s="14"/>
      <c r="U164" s="10"/>
      <c r="V164" s="17"/>
      <c r="W164" s="10"/>
    </row>
    <row r="165" spans="1:23" s="26" customFormat="1" x14ac:dyDescent="0.2">
      <c r="A165" s="61"/>
      <c r="B165" s="1"/>
      <c r="C165" s="44"/>
      <c r="D165" s="61"/>
      <c r="E165" s="59"/>
      <c r="F165" s="61"/>
      <c r="G165" s="61"/>
      <c r="H165" s="1"/>
      <c r="I165" s="44"/>
      <c r="J165" s="8"/>
      <c r="K165" s="3"/>
      <c r="L165" s="3"/>
      <c r="M165" s="62"/>
      <c r="N165" s="1"/>
      <c r="O165" s="1"/>
      <c r="P165" s="1"/>
      <c r="Q165" s="8"/>
      <c r="R165" s="63"/>
      <c r="S165" s="1"/>
      <c r="T165" s="3"/>
      <c r="U165" s="3"/>
      <c r="V165" s="5"/>
      <c r="W165" s="5"/>
    </row>
    <row r="167" spans="1:23" ht="15.75" x14ac:dyDescent="0.25">
      <c r="B167" s="64" t="s">
        <v>0</v>
      </c>
      <c r="C167" s="65" t="s">
        <v>883</v>
      </c>
      <c r="D167" s="66" t="s">
        <v>884</v>
      </c>
      <c r="E167" s="64" t="s">
        <v>885</v>
      </c>
      <c r="F167" s="67" t="s">
        <v>886</v>
      </c>
      <c r="G167" s="67" t="s">
        <v>887</v>
      </c>
      <c r="H167" s="64" t="s">
        <v>888</v>
      </c>
      <c r="I167" s="64" t="s">
        <v>889</v>
      </c>
      <c r="J167" s="67" t="s">
        <v>890</v>
      </c>
      <c r="K167" s="64" t="s">
        <v>884</v>
      </c>
      <c r="Q167" s="1"/>
      <c r="R167" s="1"/>
      <c r="S167" s="3"/>
      <c r="T167" s="4"/>
      <c r="U167" s="1"/>
    </row>
    <row r="168" spans="1:23" ht="15.75" x14ac:dyDescent="0.25">
      <c r="B168" s="68">
        <v>1</v>
      </c>
      <c r="C168" s="69" t="s">
        <v>23</v>
      </c>
      <c r="D168" s="68">
        <f>COUNTIF($B$2:$B$164,C168)</f>
        <v>2</v>
      </c>
      <c r="E168" s="68">
        <f>COUNTIFS($B$2:$B$164,C168,$H$2:$H$164,"FT",$D$2:$D$164,"Male")</f>
        <v>1</v>
      </c>
      <c r="F168" s="68">
        <f>COUNTIFS($B$2:$B$164,C168,$H$2:$H$164,"FT",$D$2:$D$164,"Female")</f>
        <v>1</v>
      </c>
      <c r="G168" s="64">
        <f>E168+F168</f>
        <v>2</v>
      </c>
      <c r="H168" s="68">
        <f>COUNTIFS($B$2:$B$164,C168,$H$2:$H$164,"PT",$D$2:$D$164,"Male")</f>
        <v>0</v>
      </c>
      <c r="I168" s="68">
        <f>COUNTIFS($B$2:$B$164,C168,$H$2:$H$164,"PT",$D$2:$D$164,"Female")</f>
        <v>0</v>
      </c>
      <c r="J168" s="64">
        <f>H168+I168</f>
        <v>0</v>
      </c>
      <c r="K168" s="70">
        <f>G168+J168</f>
        <v>2</v>
      </c>
      <c r="Q168" s="1"/>
      <c r="R168" s="1"/>
      <c r="S168" s="3"/>
      <c r="T168" s="4"/>
      <c r="U168" s="1"/>
    </row>
    <row r="169" spans="1:23" ht="15.75" x14ac:dyDescent="0.25">
      <c r="B169" s="68">
        <v>2</v>
      </c>
      <c r="C169" s="69" t="s">
        <v>34</v>
      </c>
      <c r="D169" s="68">
        <f>COUNTIF($B$2:$B$164,C169)</f>
        <v>14</v>
      </c>
      <c r="E169" s="68">
        <f>COUNTIFS($B$2:$B$164,C169,$H$2:$H$164,"FT",$D$2:$D$164,"Male")</f>
        <v>0</v>
      </c>
      <c r="F169" s="68">
        <f>COUNTIFS($B$2:$B$164,C169,$H$2:$H$164,"FT",$D$2:$D$164,"Female")</f>
        <v>2</v>
      </c>
      <c r="G169" s="64">
        <f t="shared" ref="G169:G182" si="16">E169+F169</f>
        <v>2</v>
      </c>
      <c r="H169" s="68">
        <f>COUNTIFS($B$2:$B$164,C169,$H$2:$H$164,"PT",$D$2:$D$164,"Male")</f>
        <v>11</v>
      </c>
      <c r="I169" s="68">
        <f>COUNTIFS($B$2:$B$164,C169,$H$2:$H$164,"PT",$D$2:$D$164,"Female")</f>
        <v>1</v>
      </c>
      <c r="J169" s="64">
        <f t="shared" ref="J169:J182" si="17">H169+I169</f>
        <v>12</v>
      </c>
      <c r="K169" s="70">
        <f t="shared" ref="K169:K182" si="18">G169+J169</f>
        <v>14</v>
      </c>
      <c r="Q169" s="1"/>
      <c r="R169" s="1"/>
      <c r="S169" s="3"/>
      <c r="T169" s="4"/>
      <c r="U169" s="1"/>
    </row>
    <row r="170" spans="1:23" ht="15.75" x14ac:dyDescent="0.25">
      <c r="B170" s="68">
        <v>3</v>
      </c>
      <c r="C170" s="71" t="s">
        <v>96</v>
      </c>
      <c r="D170" s="68">
        <f>COUNTIF($B$2:$B$164,C170)</f>
        <v>10</v>
      </c>
      <c r="E170" s="68">
        <f>COUNTIFS($B$2:$B$164,C170,$H$2:$H$164,"FT",$D$2:$D$164,"Male")</f>
        <v>4</v>
      </c>
      <c r="F170" s="68">
        <f>COUNTIFS($B$2:$B$164,C170,$H$2:$H$164,"FT",$D$2:$D$164,"Female")</f>
        <v>3</v>
      </c>
      <c r="G170" s="64">
        <f t="shared" si="16"/>
        <v>7</v>
      </c>
      <c r="H170" s="68">
        <f>COUNTIFS($B$2:$B$164,C170,$H$2:$H$164,"PT",$D$2:$D$164,"Male")</f>
        <v>1</v>
      </c>
      <c r="I170" s="68">
        <f>COUNTIFS($B$2:$B$164,C170,$H$2:$H$164,"PT",$D$2:$D$164,"Female")</f>
        <v>2</v>
      </c>
      <c r="J170" s="64">
        <f t="shared" si="17"/>
        <v>3</v>
      </c>
      <c r="K170" s="70">
        <f t="shared" si="18"/>
        <v>10</v>
      </c>
      <c r="Q170" s="1"/>
      <c r="R170" s="1"/>
      <c r="S170" s="3"/>
      <c r="T170" s="4"/>
      <c r="U170" s="1"/>
    </row>
    <row r="171" spans="1:23" ht="15.75" x14ac:dyDescent="0.25">
      <c r="B171" s="68">
        <v>4</v>
      </c>
      <c r="C171" s="71" t="s">
        <v>133</v>
      </c>
      <c r="D171" s="68">
        <f>COUNTIF($B$2:$B$164,C171)</f>
        <v>12</v>
      </c>
      <c r="E171" s="68">
        <f>COUNTIFS($B$2:$B$164,C171,$H$2:$H$164,"FT",$D$2:$D$164,"Male")</f>
        <v>0</v>
      </c>
      <c r="F171" s="68">
        <f>COUNTIFS($B$2:$B$164,C171,$H$2:$H$164,"FT",$D$2:$D$164,"Female")</f>
        <v>1</v>
      </c>
      <c r="G171" s="64">
        <f t="shared" si="16"/>
        <v>1</v>
      </c>
      <c r="H171" s="68">
        <f>COUNTIFS($B$2:$B$164,C171,$H$2:$H$164,"PT",$D$2:$D$164,"Male")</f>
        <v>11</v>
      </c>
      <c r="I171" s="68">
        <f>COUNTIFS($B$2:$B$164,C171,$H$2:$H$164,"PT",$D$2:$D$164,"Female")</f>
        <v>0</v>
      </c>
      <c r="J171" s="64">
        <f t="shared" si="17"/>
        <v>11</v>
      </c>
      <c r="K171" s="70">
        <f t="shared" si="18"/>
        <v>12</v>
      </c>
      <c r="Q171" s="1"/>
      <c r="R171" s="1"/>
      <c r="S171" s="3"/>
      <c r="T171" s="4"/>
      <c r="U171" s="1"/>
    </row>
    <row r="172" spans="1:23" ht="15.75" x14ac:dyDescent="0.25">
      <c r="B172" s="68">
        <v>5</v>
      </c>
      <c r="C172" s="71" t="s">
        <v>192</v>
      </c>
      <c r="D172" s="68">
        <f>COUNTIF($B$2:$B$164,C172)</f>
        <v>28</v>
      </c>
      <c r="E172" s="68">
        <f>COUNTIFS($B$2:$B$164,C172,$H$2:$H$164,"FT",$D$2:$D$164,"Male")</f>
        <v>5</v>
      </c>
      <c r="F172" s="68">
        <f>COUNTIFS($B$2:$B$164,C172,$H$2:$H$164,"FT",$D$2:$D$164,"Female")</f>
        <v>4</v>
      </c>
      <c r="G172" s="64">
        <f t="shared" si="16"/>
        <v>9</v>
      </c>
      <c r="H172" s="68">
        <f>COUNTIFS($B$2:$B$164,C172,$H$2:$H$164,"PT",$D$2:$D$164,"Male")</f>
        <v>6</v>
      </c>
      <c r="I172" s="68">
        <f>COUNTIFS($B$2:$B$164,C172,$H$2:$H$164,"PT",$D$2:$D$164,"Female")</f>
        <v>13</v>
      </c>
      <c r="J172" s="64">
        <f t="shared" si="17"/>
        <v>19</v>
      </c>
      <c r="K172" s="70">
        <f t="shared" si="18"/>
        <v>28</v>
      </c>
      <c r="Q172" s="1"/>
      <c r="R172" s="1"/>
      <c r="S172" s="3"/>
      <c r="T172" s="4"/>
      <c r="U172" s="1"/>
    </row>
    <row r="173" spans="1:23" ht="15.75" x14ac:dyDescent="0.25">
      <c r="B173" s="68">
        <v>6</v>
      </c>
      <c r="C173" s="71" t="s">
        <v>260</v>
      </c>
      <c r="D173" s="68">
        <f>COUNTIF($B$2:$B$164,C173)</f>
        <v>16</v>
      </c>
      <c r="E173" s="68">
        <f>COUNTIFS($B$2:$B$164,C173,$H$2:$H$164,"FT",$D$2:$D$164,"Male")</f>
        <v>2</v>
      </c>
      <c r="F173" s="68">
        <f>COUNTIFS($B$2:$B$164,C173,$H$2:$H$164,"FT",$D$2:$D$164,"Female")</f>
        <v>4</v>
      </c>
      <c r="G173" s="64">
        <f t="shared" si="16"/>
        <v>6</v>
      </c>
      <c r="H173" s="68">
        <f>COUNTIFS($B$2:$B$164,C173,$H$2:$H$164,"PT",$D$2:$D$164,"Male")</f>
        <v>7</v>
      </c>
      <c r="I173" s="68">
        <f>COUNTIFS($B$2:$B$164,C173,$H$2:$H$164,"PT",$D$2:$D$164,"Female")</f>
        <v>3</v>
      </c>
      <c r="J173" s="64">
        <f t="shared" si="17"/>
        <v>10</v>
      </c>
      <c r="K173" s="70">
        <f t="shared" si="18"/>
        <v>16</v>
      </c>
      <c r="Q173" s="1"/>
      <c r="R173" s="1"/>
      <c r="S173" s="3"/>
      <c r="T173" s="4"/>
      <c r="U173" s="1"/>
    </row>
    <row r="174" spans="1:23" ht="15.75" x14ac:dyDescent="0.25">
      <c r="B174" s="68">
        <v>7</v>
      </c>
      <c r="C174" s="71" t="s">
        <v>368</v>
      </c>
      <c r="D174" s="68">
        <f>COUNTIF($B$2:$B$164,C174)</f>
        <v>2</v>
      </c>
      <c r="E174" s="68">
        <f>COUNTIFS($B$2:$B$164,C174,$H$2:$H$164,"FT",$D$2:$D$164,"Male")</f>
        <v>1</v>
      </c>
      <c r="F174" s="68">
        <f>COUNTIFS($B$2:$B$164,C174,$H$2:$H$164,"FT",$D$2:$D$164,"Female")</f>
        <v>1</v>
      </c>
      <c r="G174" s="64">
        <f t="shared" si="16"/>
        <v>2</v>
      </c>
      <c r="H174" s="68">
        <f>COUNTIFS($B$2:$B$164,C174,$H$2:$H$164,"PT",$D$2:$D$164,"Male")</f>
        <v>0</v>
      </c>
      <c r="I174" s="68">
        <f>COUNTIFS($B$2:$B$164,C174,$H$2:$H$164,"PT",$D$2:$D$164,"Female")</f>
        <v>0</v>
      </c>
      <c r="J174" s="64">
        <f t="shared" si="17"/>
        <v>0</v>
      </c>
      <c r="K174" s="70">
        <f t="shared" si="18"/>
        <v>2</v>
      </c>
      <c r="Q174" s="1"/>
      <c r="R174" s="1"/>
      <c r="S174" s="3"/>
      <c r="T174" s="4"/>
      <c r="U174" s="1"/>
    </row>
    <row r="175" spans="1:23" ht="15.75" x14ac:dyDescent="0.25">
      <c r="B175" s="68">
        <v>8</v>
      </c>
      <c r="C175" s="71" t="s">
        <v>381</v>
      </c>
      <c r="D175" s="68">
        <f>COUNTIF($B$2:$B$164,C175)</f>
        <v>3</v>
      </c>
      <c r="E175" s="68">
        <f>COUNTIFS($B$2:$B$164,C175,$H$2:$H$164,"FT",$D$2:$D$164,"Male")</f>
        <v>1</v>
      </c>
      <c r="F175" s="68">
        <f>COUNTIFS($B$2:$B$164,C175,$H$2:$H$164,"FT",$D$2:$D$164,"Female")</f>
        <v>0</v>
      </c>
      <c r="G175" s="64">
        <f t="shared" si="16"/>
        <v>1</v>
      </c>
      <c r="H175" s="68">
        <f>COUNTIFS($B$2:$B$164,C175,$H$2:$H$164,"PT",$D$2:$D$164,"Male")</f>
        <v>0</v>
      </c>
      <c r="I175" s="68">
        <f>COUNTIFS($B$2:$B$164,C175,$H$2:$H$164,"PT",$D$2:$D$164,"Female")</f>
        <v>2</v>
      </c>
      <c r="J175" s="64">
        <f t="shared" si="17"/>
        <v>2</v>
      </c>
      <c r="K175" s="70">
        <f t="shared" si="18"/>
        <v>3</v>
      </c>
      <c r="Q175" s="1"/>
      <c r="R175" s="1"/>
      <c r="S175" s="3"/>
      <c r="T175" s="4"/>
      <c r="U175" s="1"/>
    </row>
    <row r="176" spans="1:23" ht="15.75" x14ac:dyDescent="0.25">
      <c r="B176" s="68">
        <v>9</v>
      </c>
      <c r="C176" s="69" t="s">
        <v>391</v>
      </c>
      <c r="D176" s="68">
        <f>COUNTIF($B$2:$B$164,C176)</f>
        <v>6</v>
      </c>
      <c r="E176" s="68">
        <f>COUNTIFS($B$2:$B$164,C176,$H$2:$H$164,"FT",$D$2:$D$164,"Male")</f>
        <v>0</v>
      </c>
      <c r="F176" s="68">
        <f>COUNTIFS($B$2:$B$164,C176,$H$2:$H$164,"FT",$D$2:$D$164,"Female")</f>
        <v>0</v>
      </c>
      <c r="G176" s="64">
        <f t="shared" si="16"/>
        <v>0</v>
      </c>
      <c r="H176" s="68">
        <f>COUNTIFS($B$2:$B$164,C176,$H$2:$H$164,"PT",$D$2:$D$164,"Male")</f>
        <v>5</v>
      </c>
      <c r="I176" s="68">
        <f>COUNTIFS($B$2:$B$164,C176,$H$2:$H$164,"PT",$D$2:$D$164,"Female")</f>
        <v>1</v>
      </c>
      <c r="J176" s="64">
        <f t="shared" si="17"/>
        <v>6</v>
      </c>
      <c r="K176" s="70">
        <f t="shared" si="18"/>
        <v>6</v>
      </c>
      <c r="Q176" s="1"/>
      <c r="R176" s="1"/>
      <c r="S176" s="3"/>
      <c r="T176" s="4"/>
      <c r="U176" s="1"/>
    </row>
    <row r="177" spans="2:21" ht="15.75" x14ac:dyDescent="0.25">
      <c r="B177" s="68">
        <v>10</v>
      </c>
      <c r="C177" s="71" t="s">
        <v>420</v>
      </c>
      <c r="D177" s="68">
        <f>COUNTIF($B$2:$B$164,C177)</f>
        <v>13</v>
      </c>
      <c r="E177" s="68">
        <f>COUNTIFS($B$2:$B$164,C177,$H$2:$H$164,"FT",$D$2:$D$164,"Male")</f>
        <v>0</v>
      </c>
      <c r="F177" s="68">
        <f>COUNTIFS($B$2:$B$164,C177,$H$2:$H$164,"FT",$D$2:$D$164,"Female")</f>
        <v>0</v>
      </c>
      <c r="G177" s="64">
        <f t="shared" si="16"/>
        <v>0</v>
      </c>
      <c r="H177" s="68">
        <f>COUNTIFS($B$2:$B$164,C177,$H$2:$H$164,"PT",$D$2:$D$164,"Male")</f>
        <v>12</v>
      </c>
      <c r="I177" s="68">
        <f>COUNTIFS($B$2:$B$164,C177,$H$2:$H$164,"PT",$D$2:$D$164,"Female")</f>
        <v>1</v>
      </c>
      <c r="J177" s="64">
        <f t="shared" si="17"/>
        <v>13</v>
      </c>
      <c r="K177" s="70">
        <f t="shared" si="18"/>
        <v>13</v>
      </c>
      <c r="Q177" s="1"/>
      <c r="R177" s="1"/>
      <c r="S177" s="3"/>
      <c r="T177" s="4"/>
      <c r="U177" s="1"/>
    </row>
    <row r="178" spans="2:21" ht="15.75" x14ac:dyDescent="0.25">
      <c r="B178" s="68">
        <v>11</v>
      </c>
      <c r="C178" s="71" t="s">
        <v>480</v>
      </c>
      <c r="D178" s="68">
        <f>COUNTIF($B$2:$B$164,C178)</f>
        <v>7</v>
      </c>
      <c r="E178" s="68">
        <f>COUNTIFS($B$2:$B$164,C178,$H$2:$H$164,"FT",$D$2:$D$164,"Male")</f>
        <v>2</v>
      </c>
      <c r="F178" s="68">
        <f>COUNTIFS($B$2:$B$164,C178,$H$2:$H$164,"FT",$D$2:$D$164,"Female")</f>
        <v>1</v>
      </c>
      <c r="G178" s="64">
        <f t="shared" si="16"/>
        <v>3</v>
      </c>
      <c r="H178" s="68">
        <f>COUNTIFS($B$2:$B$164,C178,$H$2:$H$164,"PT",$D$2:$D$164,"Male")</f>
        <v>4</v>
      </c>
      <c r="I178" s="68">
        <f>COUNTIFS($B$2:$B$164,C178,$H$2:$H$164,"PT",$D$2:$D$164,"Female")</f>
        <v>0</v>
      </c>
      <c r="J178" s="64">
        <f t="shared" si="17"/>
        <v>4</v>
      </c>
      <c r="K178" s="70">
        <f t="shared" si="18"/>
        <v>7</v>
      </c>
      <c r="Q178" s="1"/>
      <c r="R178" s="1"/>
      <c r="S178" s="3"/>
      <c r="T178" s="4"/>
      <c r="U178" s="1"/>
    </row>
    <row r="179" spans="2:21" ht="15.75" x14ac:dyDescent="0.25">
      <c r="B179" s="68">
        <v>12</v>
      </c>
      <c r="C179" s="71" t="s">
        <v>217</v>
      </c>
      <c r="D179" s="68">
        <f>COUNTIF($B$2:$B$164,C179)</f>
        <v>7</v>
      </c>
      <c r="E179" s="68">
        <f>COUNTIFS($B$2:$B$164,C179,$H$2:$H$164,"FT",$D$2:$D$164,"Male")</f>
        <v>0</v>
      </c>
      <c r="F179" s="68">
        <f>COUNTIFS($B$2:$B$164,C179,$H$2:$H$164,"FT",$D$2:$D$164,"Female")</f>
        <v>1</v>
      </c>
      <c r="G179" s="64">
        <f t="shared" si="16"/>
        <v>1</v>
      </c>
      <c r="H179" s="68">
        <f>COUNTIFS($B$2:$B$164,C179,$H$2:$H$164,"PT",$D$2:$D$164,"Male")</f>
        <v>3</v>
      </c>
      <c r="I179" s="68">
        <f>COUNTIFS($B$2:$B$164,C179,$H$2:$H$164,"PT",$D$2:$D$164,"Female")</f>
        <v>3</v>
      </c>
      <c r="J179" s="64">
        <f t="shared" si="17"/>
        <v>6</v>
      </c>
      <c r="K179" s="70">
        <f t="shared" si="18"/>
        <v>7</v>
      </c>
      <c r="Q179" s="1"/>
      <c r="R179" s="1"/>
      <c r="S179" s="3"/>
      <c r="T179" s="4"/>
      <c r="U179" s="1"/>
    </row>
    <row r="180" spans="2:21" ht="15.75" x14ac:dyDescent="0.25">
      <c r="B180" s="68">
        <v>13</v>
      </c>
      <c r="C180" s="71" t="s">
        <v>529</v>
      </c>
      <c r="D180" s="68">
        <f>COUNTIF($B$2:$B$164,C180)</f>
        <v>34</v>
      </c>
      <c r="E180" s="68">
        <f>COUNTIFS($B$2:$B$164,C180,$H$2:$H$164,"FT",$D$2:$D$164,"Male")</f>
        <v>8</v>
      </c>
      <c r="F180" s="68">
        <f>COUNTIFS($B$2:$B$164,C180,$H$2:$H$164,"FT",$D$2:$D$164,"Female")</f>
        <v>1</v>
      </c>
      <c r="G180" s="64">
        <f t="shared" si="16"/>
        <v>9</v>
      </c>
      <c r="H180" s="68">
        <f>COUNTIFS($B$2:$B$164,C180,$H$2:$H$164,"PT",$D$2:$D$164,"Male")</f>
        <v>25</v>
      </c>
      <c r="I180" s="68">
        <f>COUNTIFS($B$2:$B$164,C180,$H$2:$H$164,"PT",$D$2:$D$164,"Female")</f>
        <v>0</v>
      </c>
      <c r="J180" s="64">
        <f t="shared" si="17"/>
        <v>25</v>
      </c>
      <c r="K180" s="70">
        <f t="shared" si="18"/>
        <v>34</v>
      </c>
      <c r="Q180" s="1"/>
      <c r="R180" s="1"/>
      <c r="S180" s="3"/>
      <c r="T180" s="4"/>
      <c r="U180" s="1"/>
    </row>
    <row r="181" spans="2:21" ht="15.75" x14ac:dyDescent="0.25">
      <c r="B181" s="68">
        <v>14</v>
      </c>
      <c r="C181" s="71" t="s">
        <v>655</v>
      </c>
      <c r="D181" s="68">
        <f>COUNTIF($B$2:$B$164,C181)</f>
        <v>7</v>
      </c>
      <c r="E181" s="68">
        <f>COUNTIFS($B$2:$B$164,C181,$H$2:$H$164,"FT",$D$2:$D$164,"Male")</f>
        <v>0</v>
      </c>
      <c r="F181" s="68">
        <f>COUNTIFS($B$2:$B$164,C181,$H$2:$H$164,"FT",$D$2:$D$164,"Female")</f>
        <v>2</v>
      </c>
      <c r="G181" s="64">
        <f t="shared" si="16"/>
        <v>2</v>
      </c>
      <c r="H181" s="68">
        <f>COUNTIFS($B$2:$B$164,C181,$H$2:$H$164,"PT",$D$2:$D$164,"Male")</f>
        <v>4</v>
      </c>
      <c r="I181" s="68">
        <f>COUNTIFS($B$2:$B$164,C181,$H$2:$H$164,"PT",$D$2:$D$164,"Female")</f>
        <v>1</v>
      </c>
      <c r="J181" s="64">
        <f t="shared" si="17"/>
        <v>5</v>
      </c>
      <c r="K181" s="70">
        <f>G181+J181</f>
        <v>7</v>
      </c>
      <c r="Q181" s="1"/>
      <c r="R181" s="1"/>
      <c r="S181" s="3"/>
      <c r="T181" s="4"/>
      <c r="U181" s="1"/>
    </row>
    <row r="182" spans="2:21" ht="15.75" x14ac:dyDescent="0.25">
      <c r="B182" s="68">
        <v>15</v>
      </c>
      <c r="C182" s="71" t="s">
        <v>366</v>
      </c>
      <c r="D182" s="68">
        <f>COUNTIF($B$2:$B$164,C182)</f>
        <v>2</v>
      </c>
      <c r="E182" s="68">
        <f>COUNTIFS($B$2:$B$164,C182,$H$2:$H$164,"FT",$D$2:$D$164,"Male")</f>
        <v>0</v>
      </c>
      <c r="F182" s="68">
        <f>COUNTIFS($B$2:$B$164,C182,$H$2:$H$164,"FT",$D$2:$D$164,"Female")</f>
        <v>0</v>
      </c>
      <c r="G182" s="64">
        <f t="shared" si="16"/>
        <v>0</v>
      </c>
      <c r="H182" s="68">
        <f>COUNTIFS($B$2:$B$164,C182,$H$2:$H$164,"PT",$D$2:$D$164,"Male")</f>
        <v>2</v>
      </c>
      <c r="I182" s="68">
        <f>COUNTIFS($B$2:$B$164,C182,$H$2:$H$164,"PT",$D$2:$D$164,"Female")</f>
        <v>0</v>
      </c>
      <c r="J182" s="64">
        <f t="shared" si="17"/>
        <v>2</v>
      </c>
      <c r="K182" s="70">
        <f t="shared" si="18"/>
        <v>2</v>
      </c>
      <c r="Q182" s="1"/>
      <c r="R182" s="1"/>
      <c r="S182" s="3"/>
      <c r="T182" s="4"/>
      <c r="U182" s="1"/>
    </row>
    <row r="183" spans="2:21" ht="18.75" x14ac:dyDescent="0.25">
      <c r="B183" s="72"/>
      <c r="C183" s="73" t="s">
        <v>891</v>
      </c>
      <c r="D183" s="74">
        <f>SUM(D168:D182)</f>
        <v>163</v>
      </c>
      <c r="E183" s="72">
        <f t="shared" ref="E183:K183" si="19">SUM(E168:E182)</f>
        <v>24</v>
      </c>
      <c r="F183" s="72">
        <f t="shared" si="19"/>
        <v>21</v>
      </c>
      <c r="G183" s="74">
        <f t="shared" si="19"/>
        <v>45</v>
      </c>
      <c r="H183" s="72">
        <f t="shared" si="19"/>
        <v>91</v>
      </c>
      <c r="I183" s="72">
        <f t="shared" si="19"/>
        <v>27</v>
      </c>
      <c r="J183" s="74">
        <f>SUM(J168:J182)</f>
        <v>118</v>
      </c>
      <c r="K183" s="74">
        <f t="shared" si="19"/>
        <v>163</v>
      </c>
      <c r="Q183" s="1"/>
      <c r="R183" s="1"/>
      <c r="S183" s="3"/>
      <c r="T183" s="4"/>
      <c r="U183" s="1"/>
    </row>
    <row r="186" spans="2:21" ht="15.75" x14ac:dyDescent="0.25">
      <c r="C186" s="75" t="s">
        <v>892</v>
      </c>
      <c r="D186" s="64">
        <f>E183+H183</f>
        <v>115</v>
      </c>
    </row>
    <row r="187" spans="2:21" ht="15.75" x14ac:dyDescent="0.25">
      <c r="C187" s="75" t="s">
        <v>893</v>
      </c>
      <c r="D187" s="64">
        <f>F183+I183</f>
        <v>48</v>
      </c>
    </row>
    <row r="188" spans="2:21" ht="15.75" x14ac:dyDescent="0.25">
      <c r="C188" s="75" t="s">
        <v>891</v>
      </c>
      <c r="D188" s="64">
        <f>D186+D187</f>
        <v>163</v>
      </c>
    </row>
  </sheetData>
  <hyperlinks>
    <hyperlink ref="S10" r:id="rId1" xr:uid="{22E3B633-9F89-491E-AFA9-10EE6B269C7A}"/>
    <hyperlink ref="S11" r:id="rId2" xr:uid="{946061E0-AAA5-4ADF-AE14-4C5E6A6F77E7}"/>
    <hyperlink ref="S9" r:id="rId3" xr:uid="{2B5F4909-0EFE-4B72-8956-7BB52F184E39}"/>
    <hyperlink ref="S8" r:id="rId4" xr:uid="{CB07F8DD-E588-473E-A2EC-E0608AE0FC41}"/>
    <hyperlink ref="S62" r:id="rId5" xr:uid="{8BA1C6D1-50D6-42A5-A63C-62AEA2C99961}"/>
    <hyperlink ref="S61" r:id="rId6" xr:uid="{32355AF8-97F7-4ACC-A113-EAA0817B6B8E}"/>
    <hyperlink ref="S59" r:id="rId7" xr:uid="{3D9C716B-7610-4122-A115-B2E312015D2F}"/>
    <hyperlink ref="S56" r:id="rId8" xr:uid="{2BE9942D-FE22-4814-B030-F4FB5979D170}"/>
    <hyperlink ref="S60" r:id="rId9" xr:uid="{1CF706A2-CC62-4F86-9492-E9B78F8DFCD7}"/>
    <hyperlink ref="S58" r:id="rId10" xr:uid="{653DF3F6-241C-4AB3-9B05-2ABAF4BE394A}"/>
    <hyperlink ref="S57" r:id="rId11" xr:uid="{AC466D25-737B-4176-ABFA-B1207AA6E785}"/>
    <hyperlink ref="S55" r:id="rId12" xr:uid="{FB43098E-5577-41E9-8EBE-138B768FF0B1}"/>
    <hyperlink ref="S39" r:id="rId13" xr:uid="{6CA7E350-7328-4502-BED9-7E80EE60831D}"/>
    <hyperlink ref="S36" r:id="rId14" xr:uid="{B56CD447-581E-4662-965C-ABB9BA723374}"/>
    <hyperlink ref="S34" r:id="rId15" xr:uid="{CBAF12B0-F55B-4106-8ED7-297D3F02B035}"/>
    <hyperlink ref="S33" r:id="rId16" xr:uid="{6979D78A-CA28-4998-9574-73B9E85B87AF}"/>
    <hyperlink ref="S40" r:id="rId17" xr:uid="{D4F71138-483E-4CD8-B04E-2732EC256906}"/>
    <hyperlink ref="S37" r:id="rId18" xr:uid="{C6D7947B-E939-4414-B25F-43C848FE224D}"/>
    <hyperlink ref="S41" r:id="rId19" xr:uid="{25B3E8DC-6AA8-4941-81CC-5E3C99BB3994}"/>
    <hyperlink ref="S42" r:id="rId20" xr:uid="{F8D25249-BDDF-4806-88B0-7CC6263779A6}"/>
    <hyperlink ref="S45" r:id="rId21" xr:uid="{F5C87CD2-CF5E-4335-97C3-439664A3A0B1}"/>
    <hyperlink ref="S38" r:id="rId22" xr:uid="{067EE75F-F9F2-42D9-90D6-BC341693CF66}"/>
    <hyperlink ref="S47" r:id="rId23" xr:uid="{7965A831-307D-4648-998E-3A7DB95D72B1}"/>
    <hyperlink ref="S43" r:id="rId24" xr:uid="{4328BF9F-45FF-4835-8596-A877ED9872DA}"/>
    <hyperlink ref="S44" r:id="rId25" display="mailto:vmasit@rediffmail.com" xr:uid="{E8F65A1B-D16D-42AB-8D1A-E1DD8993C805}"/>
    <hyperlink ref="S48" r:id="rId26" xr:uid="{23BD798E-1667-44E0-9600-AE2A12D4A75C}"/>
    <hyperlink ref="S46" r:id="rId27" xr:uid="{9C09FD8C-C601-4D17-AA72-E873F940281F}"/>
    <hyperlink ref="S49" r:id="rId28" xr:uid="{3E366576-7859-420A-9521-4CA64F0C6C83}"/>
    <hyperlink ref="S89" r:id="rId29" xr:uid="{6A4915FE-FA91-4A73-B24F-9C6923755EB3}"/>
    <hyperlink ref="S121" r:id="rId30" xr:uid="{333CD406-2316-40E4-B7DB-1F8B73467A65}"/>
    <hyperlink ref="S122" r:id="rId31" xr:uid="{A10E13E3-1327-46D5-B19A-FCBDD13F972C}"/>
    <hyperlink ref="S123" r:id="rId32" xr:uid="{7895D65F-9833-438E-B177-192D2F08A3FD}"/>
    <hyperlink ref="S16" r:id="rId33" xr:uid="{136D671B-A616-435C-B0CE-4F47F3EF2334}"/>
    <hyperlink ref="T71" r:id="rId34" display="boby@isibang.ac.in / 9448704182" xr:uid="{8E60C8EC-05D1-41A6-AB41-24F382AD07EE}"/>
    <hyperlink ref="S70" r:id="rId35" display="mailto:sjoshi112@rediffmail.com" xr:uid="{EB3B7ADA-7A5F-4C3C-A193-5CD65C0B5E20}"/>
    <hyperlink ref="S71" r:id="rId36" xr:uid="{F35D2253-AACE-40EA-B893-F864B56C743C}"/>
    <hyperlink ref="S2" r:id="rId37" xr:uid="{9BB3A6C7-78EB-4AC2-9D30-32C86481A0FB}"/>
    <hyperlink ref="S86" r:id="rId38" xr:uid="{95B07611-3703-48C8-9D80-864EF17B2F4C}"/>
    <hyperlink ref="S87" r:id="rId39" xr:uid="{E17100C7-6CB0-4FDC-A762-3B930DB9F90F}"/>
    <hyperlink ref="S31" r:id="rId40" xr:uid="{27EC0B85-4841-439D-B4A7-92D5F0035977}"/>
    <hyperlink ref="S28" r:id="rId41" xr:uid="{1B3F732B-775C-4FDC-B23D-4F8ECDE82140}"/>
    <hyperlink ref="S30" r:id="rId42" xr:uid="{E7104C63-9EAC-4365-A9E4-EC9FC485C2BE}"/>
    <hyperlink ref="S29" r:id="rId43" xr:uid="{849A40F2-B66F-47EE-B829-6A71B88963B5}"/>
    <hyperlink ref="S26" r:id="rId44" xr:uid="{2A172E26-318C-4E5F-A758-36197135F301}"/>
    <hyperlink ref="S27" r:id="rId45" xr:uid="{55D3866C-B6CD-4158-8DBE-9FFC31B0D236}"/>
    <hyperlink ref="S24" r:id="rId46" xr:uid="{F251AFBC-B066-4C7D-888D-F37DB392E18E}"/>
    <hyperlink ref="S25" r:id="rId47" xr:uid="{F2E0633E-2E17-4907-8FD6-BC58F3F28828}"/>
    <hyperlink ref="S22" r:id="rId48" xr:uid="{BFF6C1C2-8659-43AA-965C-38DDF45931D8}"/>
    <hyperlink ref="S23" r:id="rId49" xr:uid="{F204593A-3F3A-4CA3-B2AC-9FA41CF7EC1B}"/>
    <hyperlink ref="S102" r:id="rId50" xr:uid="{A262F01D-27D6-4C15-99CC-CD17EACD6E1B}"/>
    <hyperlink ref="S106" r:id="rId51" xr:uid="{C1989409-3A37-4F0F-AD4B-1FE09D37845E}"/>
    <hyperlink ref="S104" r:id="rId52" xr:uid="{00E80E58-7C2A-4B12-8FDC-6B617376D8D3}"/>
    <hyperlink ref="S100" r:id="rId53" xr:uid="{06D7C4F7-C82E-496D-9EDE-1406839808BB}"/>
    <hyperlink ref="S112" r:id="rId54" xr:uid="{06A07C25-9C30-4A2B-B322-D333AFEAF2B5}"/>
    <hyperlink ref="S107" r:id="rId55" xr:uid="{3B9A60C8-913F-4926-8B76-C409407CDF3D}"/>
    <hyperlink ref="S111" r:id="rId56" xr:uid="{3F51B511-CCAF-4DF2-99FD-DE9B10C3FBBD}"/>
    <hyperlink ref="S103" r:id="rId57" xr:uid="{D6B82906-C1B2-46EC-8631-35CE4971B005}"/>
    <hyperlink ref="S105" r:id="rId58" xr:uid="{4A52EC30-7886-460C-9478-715D767BB8DB}"/>
    <hyperlink ref="S108" r:id="rId59" xr:uid="{22934E30-5335-4002-9054-01473AFD82B0}"/>
    <hyperlink ref="S80" r:id="rId60" xr:uid="{58CAD4C2-C1A6-4104-B793-9F0C0BFD31D6}"/>
    <hyperlink ref="S97" r:id="rId61" xr:uid="{47C05EA4-EB7E-4EEF-90AC-2A8E9AEE659A}"/>
    <hyperlink ref="S98" r:id="rId62" xr:uid="{694B0E08-4826-4953-9ABC-C2C282BCC6A7}"/>
    <hyperlink ref="S79" r:id="rId63" xr:uid="{67730985-EFED-4DCA-B1DA-4F8B9F93D072}"/>
    <hyperlink ref="S78" r:id="rId64" xr:uid="{3A19BCCB-4957-42A1-BF31-3590BB047043}"/>
    <hyperlink ref="S76" r:id="rId65" display="mailto:msuresha2006@gmail.com" xr:uid="{5EA7B27B-2B03-4F21-86B7-2CACA82411BA}"/>
    <hyperlink ref="S75" r:id="rId66" xr:uid="{7BD3B3D1-DA31-4055-97BE-08A4028F4337}"/>
    <hyperlink ref="S77" r:id="rId67" xr:uid="{4B78A45C-895D-4AE0-88DE-8829773FF0BF}"/>
    <hyperlink ref="S32" r:id="rId68" xr:uid="{65F00572-7B8B-45BB-96E8-F444BACBE1CC}"/>
    <hyperlink ref="S113" r:id="rId69" xr:uid="{8F29B2A2-7692-4403-A1F5-1A25DB3EEF43}"/>
    <hyperlink ref="S84" r:id="rId70" xr:uid="{843BAADC-2DFD-4248-AC90-12A2DE764CE3}"/>
    <hyperlink ref="S83" r:id="rId71" xr:uid="{741040F2-E1B2-438C-8F53-F3CA418C43B2}"/>
    <hyperlink ref="S82" r:id="rId72" xr:uid="{C826C644-5E62-4A48-8879-850C0F39EDC0}"/>
    <hyperlink ref="S81" r:id="rId73" xr:uid="{A32166C8-30FD-466C-9893-2A818A4AE413}"/>
    <hyperlink ref="S73" r:id="rId74" xr:uid="{AC79995A-FBCF-4A52-9F41-2D7874179621}"/>
    <hyperlink ref="S72" r:id="rId75" xr:uid="{D51F7AB5-C5BB-4DFC-B09F-86E8C97C3EB9}"/>
    <hyperlink ref="S50" r:id="rId76" xr:uid="{6F3BBA62-480C-4707-979C-D882241F6032}"/>
    <hyperlink ref="S126" r:id="rId77" xr:uid="{F166F9FB-A369-496E-BD91-8FFB7E7BED39}"/>
    <hyperlink ref="S17" r:id="rId78" xr:uid="{9119B6ED-105F-4535-8365-9C45643F831A}"/>
    <hyperlink ref="S90" r:id="rId79" xr:uid="{A23C4C99-0858-4C53-91B3-64FEE8A01828}"/>
    <hyperlink ref="S91" r:id="rId80" xr:uid="{3970CFE1-AC92-4864-A189-28744146B36B}"/>
    <hyperlink ref="S124" r:id="rId81" xr:uid="{4E954741-F20E-4D33-89C2-722FE29E99B2}"/>
    <hyperlink ref="S18" r:id="rId82" xr:uid="{D427DBEC-F1B8-4237-A168-838DEEDA0538}"/>
    <hyperlink ref="S19" r:id="rId83" xr:uid="{448226BD-201D-4E7E-B1B8-930E638D2F37}"/>
    <hyperlink ref="S51" r:id="rId84" xr:uid="{F8390571-413D-442A-B1A3-328C3EEC26C3}"/>
    <hyperlink ref="S115" r:id="rId85" xr:uid="{CC910C77-E42E-4B71-BB34-65A6FF2C1F59}"/>
    <hyperlink ref="S74" r:id="rId86" display="mailto:sahanakuks@rediffmail.com" xr:uid="{55B17863-283E-4219-8521-68F4BCCB5C4E}"/>
    <hyperlink ref="S116" r:id="rId87" xr:uid="{8D0A07EB-F4DE-4EA4-9B6C-9E2C476EE8AF}"/>
    <hyperlink ref="S63" r:id="rId88" xr:uid="{EDD2F0FF-1B1D-46C6-9564-FE5A149C9C47}"/>
    <hyperlink ref="S52" r:id="rId89" xr:uid="{88B25449-E6FC-4F88-820A-E8B2BDCDFFB4}"/>
    <hyperlink ref="S53" r:id="rId90" xr:uid="{56557807-71C7-4473-8B12-B0CC174D30B9}"/>
    <hyperlink ref="S12" r:id="rId91" xr:uid="{E3336465-1C8B-46E1-B124-C6C00C7C43AF}"/>
    <hyperlink ref="S20" r:id="rId92" xr:uid="{04495B13-422B-4081-B9E8-18146D3CF5DD}"/>
    <hyperlink ref="S85" r:id="rId93" xr:uid="{37D551E5-619A-4987-AAE0-F64FAAEA74B1}"/>
    <hyperlink ref="S92" r:id="rId94" xr:uid="{F07D3EE3-65C5-4D49-874F-30BE668C3EE3}"/>
    <hyperlink ref="S125" r:id="rId95" xr:uid="{14DF2373-41FF-4E74-A623-82029E06483D}"/>
    <hyperlink ref="S54" r:id="rId96" xr:uid="{B65FA19E-75BA-4E4B-9C7C-23312A1A9D7F}"/>
    <hyperlink ref="S13" r:id="rId97" xr:uid="{C7832404-22A2-4AB9-BD42-ED6DCF61D3CF}"/>
    <hyperlink ref="S88" r:id="rId98" xr:uid="{9476B26A-73A9-4BE3-B34A-A2A61DDFDBD3}"/>
    <hyperlink ref="R15" r:id="rId99" xr:uid="{0BB4C78D-F0CC-47E1-BAD1-508E2B877CD0}"/>
    <hyperlink ref="S64" r:id="rId100" xr:uid="{E6484D8A-8B7E-4D02-AAB4-2EF5E9C0D633}"/>
    <hyperlink ref="S93" r:id="rId101" xr:uid="{FB38AA1F-08EB-4400-824F-76C340396581}"/>
    <hyperlink ref="S94" r:id="rId102" xr:uid="{A9B716F5-0164-48A5-A5AE-01D47F09092A}"/>
    <hyperlink ref="S118" r:id="rId103" xr:uid="{FA3C1169-A164-441A-8411-CDC2F5AC5150}"/>
    <hyperlink ref="S127" r:id="rId104" xr:uid="{83A4CBA1-ABD1-4D96-ACDF-E6EB9C605620}"/>
    <hyperlink ref="S65" r:id="rId105" xr:uid="{A9915DDE-EA11-49B9-87F2-2D4F17E1F5A3}"/>
    <hyperlink ref="S21" r:id="rId106" xr:uid="{08CEA94F-F4F1-412B-A8C0-79C7983EA96E}"/>
    <hyperlink ref="S67" r:id="rId107" xr:uid="{D56C5255-966D-4B96-A43A-E88B19EDBD71}"/>
    <hyperlink ref="S66" r:id="rId108" xr:uid="{753A4371-0662-4725-AF22-ED093C2C224C}"/>
    <hyperlink ref="S119" r:id="rId109" xr:uid="{08933039-C84F-475C-952E-6339BCEA11B4}"/>
    <hyperlink ref="S130" r:id="rId110" xr:uid="{8632411C-6769-401C-9D38-0375FFD7F97D}"/>
    <hyperlink ref="S129" r:id="rId111" xr:uid="{2655F8A5-E94C-46C3-9099-B2F8C122FB60}"/>
    <hyperlink ref="S131" r:id="rId112" xr:uid="{4EEE2A10-8A02-4017-9F5B-126AD7A4E6EE}"/>
    <hyperlink ref="S128" r:id="rId113" xr:uid="{5159CE61-6A69-4D51-98DD-9ABBD99A8A35}"/>
    <hyperlink ref="S132" r:id="rId114" xr:uid="{A3809983-E800-459A-B016-34474731BE16}"/>
    <hyperlink ref="S133" r:id="rId115" xr:uid="{6CE394A5-4AF2-4A9C-A88A-EC250E99C930}"/>
    <hyperlink ref="S134" r:id="rId116" xr:uid="{A35C69E8-0A54-44CC-8B66-C26CAB89A4AD}"/>
    <hyperlink ref="S135" r:id="rId117" xr:uid="{11F2B59F-7E30-4822-8ABF-E619C92E8AA2}"/>
    <hyperlink ref="S136" r:id="rId118" xr:uid="{1EF0F5CD-0C95-4E3E-9B56-12F50334EEE7}"/>
    <hyperlink ref="S137" r:id="rId119" xr:uid="{45886D66-ED8D-4404-8983-5AE667A59BC2}"/>
    <hyperlink ref="S139" r:id="rId120" xr:uid="{1B719DE1-18F2-44FF-BF7E-B833AC7478B3}"/>
    <hyperlink ref="S140" r:id="rId121" xr:uid="{F48FD9E8-01E3-411E-836C-1D8BBC057EC1}"/>
    <hyperlink ref="S142" r:id="rId122" xr:uid="{9BCF7367-9F41-4854-B9C7-F8E48CDCF4B4}"/>
    <hyperlink ref="S143" r:id="rId123" xr:uid="{12ED6ABB-9931-47C8-8217-876E9D7D8B74}"/>
    <hyperlink ref="S144" r:id="rId124" xr:uid="{0E196B7E-A88F-4631-BB6F-322AAB719326}"/>
    <hyperlink ref="S145" r:id="rId125" xr:uid="{047C7B72-F570-47F0-B85A-AC99B1898682}"/>
    <hyperlink ref="S146" r:id="rId126" xr:uid="{81CC8F42-6CDE-4D92-A04A-450005CAF3AB}"/>
    <hyperlink ref="S147" r:id="rId127" xr:uid="{6CBCADD4-D329-4068-93A5-7E9D7F6FB596}"/>
    <hyperlink ref="S149" r:id="rId128" xr:uid="{8505230C-B509-4981-8252-6D130C9ED606}"/>
    <hyperlink ref="S150" r:id="rId129" xr:uid="{740904F5-CF0E-4CCD-82E7-2FBF843653F2}"/>
  </hyperlinks>
  <pageMargins left="0.31496062992125984" right="0.31496062992125984" top="0.74803149606299213" bottom="0.74803149606299213" header="0.31496062992125984" footer="0.31496062992125984"/>
  <pageSetup paperSize="9" scale="90" orientation="landscape" verticalDpi="1200" r:id="rId130"/>
  <drawing r:id="rId131"/>
  <tableParts count="1">
    <tablePart r:id="rId13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PhD_awarded</vt:lpstr>
      <vt:lpstr>PhD_awarded!Print_Area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IQAC IQAC</dc:creator>
  <cp:lastModifiedBy>IQAC IQAC</cp:lastModifiedBy>
  <dcterms:created xsi:type="dcterms:W3CDTF">2024-06-04T04:09:42Z</dcterms:created>
  <dcterms:modified xsi:type="dcterms:W3CDTF">2024-06-04T04:11:22Z</dcterms:modified>
</cp:coreProperties>
</file>