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ining\Downloads\"/>
    </mc:Choice>
  </mc:AlternateContent>
  <bookViews>
    <workbookView xWindow="-120" yWindow="-120" windowWidth="21840" windowHeight="13140"/>
  </bookViews>
  <sheets>
    <sheet name="PhD_pursuing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0" i="1" l="1"/>
  <c r="G210" i="1"/>
  <c r="I210" i="1" s="1"/>
  <c r="E210" i="1"/>
  <c r="D210" i="1"/>
  <c r="H209" i="1"/>
  <c r="G209" i="1"/>
  <c r="E209" i="1"/>
  <c r="D209" i="1"/>
  <c r="F209" i="1" s="1"/>
  <c r="H208" i="1"/>
  <c r="G208" i="1"/>
  <c r="E208" i="1"/>
  <c r="D208" i="1"/>
  <c r="H207" i="1"/>
  <c r="G207" i="1"/>
  <c r="E207" i="1"/>
  <c r="D207" i="1"/>
  <c r="H206" i="1"/>
  <c r="G206" i="1"/>
  <c r="E206" i="1"/>
  <c r="D206" i="1"/>
  <c r="H205" i="1"/>
  <c r="G205" i="1"/>
  <c r="E205" i="1"/>
  <c r="D205" i="1"/>
  <c r="H204" i="1"/>
  <c r="G204" i="1"/>
  <c r="E204" i="1"/>
  <c r="D204" i="1"/>
  <c r="H203" i="1"/>
  <c r="G203" i="1"/>
  <c r="E203" i="1"/>
  <c r="D203" i="1"/>
  <c r="H202" i="1"/>
  <c r="G202" i="1"/>
  <c r="E202" i="1"/>
  <c r="D202" i="1"/>
  <c r="H201" i="1"/>
  <c r="G201" i="1"/>
  <c r="E201" i="1"/>
  <c r="D201" i="1"/>
  <c r="H200" i="1"/>
  <c r="G200" i="1"/>
  <c r="E200" i="1"/>
  <c r="D200" i="1"/>
  <c r="H199" i="1"/>
  <c r="G199" i="1"/>
  <c r="E199" i="1"/>
  <c r="D199" i="1"/>
  <c r="H198" i="1"/>
  <c r="G198" i="1"/>
  <c r="E198" i="1"/>
  <c r="D198" i="1"/>
  <c r="H197" i="1"/>
  <c r="G197" i="1"/>
  <c r="E197" i="1"/>
  <c r="D197" i="1"/>
  <c r="H196" i="1"/>
  <c r="G196" i="1"/>
  <c r="E196" i="1"/>
  <c r="D196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1" i="1"/>
  <c r="F79" i="1"/>
  <c r="F70" i="1"/>
  <c r="F69" i="1"/>
  <c r="F68" i="1"/>
  <c r="F67" i="1"/>
  <c r="F66" i="1"/>
  <c r="F65" i="1"/>
  <c r="F64" i="1"/>
  <c r="F62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1" i="1"/>
  <c r="F20" i="1"/>
  <c r="F19" i="1"/>
  <c r="F18" i="1"/>
  <c r="F17" i="1"/>
  <c r="F10" i="1"/>
  <c r="F9" i="1"/>
  <c r="F8" i="1"/>
  <c r="F6" i="1"/>
  <c r="F5" i="1"/>
  <c r="F4" i="1"/>
  <c r="F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F2" i="1"/>
  <c r="F206" i="1" l="1"/>
  <c r="F202" i="1"/>
  <c r="I203" i="1"/>
  <c r="F208" i="1"/>
  <c r="I209" i="1"/>
  <c r="J209" i="1" s="1"/>
  <c r="G211" i="1"/>
  <c r="I202" i="1"/>
  <c r="F207" i="1"/>
  <c r="F210" i="1"/>
  <c r="J210" i="1" s="1"/>
  <c r="I205" i="1"/>
  <c r="I208" i="1"/>
  <c r="F197" i="1"/>
  <c r="I200" i="1"/>
  <c r="I201" i="1"/>
  <c r="I197" i="1"/>
  <c r="I198" i="1"/>
  <c r="F205" i="1"/>
  <c r="F198" i="1"/>
  <c r="F199" i="1"/>
  <c r="F200" i="1"/>
  <c r="E211" i="1"/>
  <c r="I199" i="1"/>
  <c r="F203" i="1"/>
  <c r="F204" i="1"/>
  <c r="I206" i="1"/>
  <c r="J206" i="1" s="1"/>
  <c r="I207" i="1"/>
  <c r="J207" i="1" s="1"/>
  <c r="F201" i="1"/>
  <c r="J201" i="1" s="1"/>
  <c r="I204" i="1"/>
  <c r="I196" i="1"/>
  <c r="H211" i="1"/>
  <c r="F196" i="1"/>
  <c r="D211" i="1"/>
  <c r="J208" i="1" l="1"/>
  <c r="J202" i="1"/>
  <c r="D214" i="1"/>
  <c r="J203" i="1"/>
  <c r="J205" i="1"/>
  <c r="J200" i="1"/>
  <c r="J197" i="1"/>
  <c r="J199" i="1"/>
  <c r="D215" i="1"/>
  <c r="D216" i="1" s="1"/>
  <c r="I211" i="1"/>
  <c r="J198" i="1"/>
  <c r="J204" i="1"/>
  <c r="F211" i="1"/>
  <c r="J196" i="1"/>
  <c r="J211" i="1" l="1"/>
</calcChain>
</file>

<file path=xl/sharedStrings.xml><?xml version="1.0" encoding="utf-8"?>
<sst xmlns="http://schemas.openxmlformats.org/spreadsheetml/2006/main" count="1603" uniqueCount="766">
  <si>
    <t>Sl. No.</t>
  </si>
  <si>
    <t>Name of Research Centre</t>
  </si>
  <si>
    <t xml:space="preserve">Name  </t>
  </si>
  <si>
    <t xml:space="preserve">Gender </t>
  </si>
  <si>
    <t>Date of Registration</t>
  </si>
  <si>
    <t xml:space="preserve">Year  of registration </t>
  </si>
  <si>
    <t xml:space="preserve">USN </t>
  </si>
  <si>
    <t>Full Time - FT / Part Time - PT</t>
  </si>
  <si>
    <t xml:space="preserve">Title </t>
  </si>
  <si>
    <t>Guide</t>
  </si>
  <si>
    <t>Co-Guide/s</t>
  </si>
  <si>
    <t>Collaboration with Industry</t>
  </si>
  <si>
    <t>Is Res. Scholar SIT Faculty?</t>
  </si>
  <si>
    <t>If Yes, Dept</t>
  </si>
  <si>
    <t>Remarks</t>
  </si>
  <si>
    <t>BT</t>
  </si>
  <si>
    <t>Vivek Chandramohan</t>
  </si>
  <si>
    <t>Male</t>
  </si>
  <si>
    <t>1SI12PGN04</t>
  </si>
  <si>
    <t>PT</t>
  </si>
  <si>
    <t>Identification and evaluation of potential lead compound for Parkinson's disease by in-silico and proteomics approach</t>
  </si>
  <si>
    <t xml:space="preserve">Dr. B S Gowrishankar </t>
  </si>
  <si>
    <t>Dr. Gurumurthy</t>
  </si>
  <si>
    <t>Y</t>
  </si>
  <si>
    <t>Varsha D Savanth</t>
  </si>
  <si>
    <t>Female</t>
  </si>
  <si>
    <t>1SI15PGJ06</t>
  </si>
  <si>
    <t>FT</t>
  </si>
  <si>
    <t>Enhancing the productivity of industrially important enzyme 1,4-β-Endoxylanase using agricultural waste</t>
  </si>
  <si>
    <t xml:space="preserve">Dr. B.S. Gowrishankar </t>
  </si>
  <si>
    <t>_</t>
  </si>
  <si>
    <t>N</t>
  </si>
  <si>
    <t>H Mahantesh</t>
  </si>
  <si>
    <t>1SI20PBT01</t>
  </si>
  <si>
    <t>Extraction of Bio Active Compounds from Parkinsonia Acculeate L</t>
  </si>
  <si>
    <t>Dr. Roopa K B</t>
  </si>
  <si>
    <t>Ravi Kumar C</t>
  </si>
  <si>
    <t>1SI20PBT02</t>
  </si>
  <si>
    <t>Characterization and Toxicological Endpoints of Plant based Liposome Nanoparticles</t>
  </si>
  <si>
    <t>Dr. B S Gowrishankar</t>
  </si>
  <si>
    <t>CH</t>
  </si>
  <si>
    <t>Vinod P R</t>
  </si>
  <si>
    <t>1SI12PGN06</t>
  </si>
  <si>
    <t xml:space="preserve">Super critical fluid extraction of polyphenols from natural sources and comparison of yield with soxhelt extraction </t>
  </si>
  <si>
    <t xml:space="preserve">Dr. K.L. Shivabasappa </t>
  </si>
  <si>
    <t>Mahesha Kumar S</t>
  </si>
  <si>
    <t>1SI17PGA06</t>
  </si>
  <si>
    <t>Optimization of batch adsorption and column studies on removal of heavy metals from waste water using modified biopolymers as adsorbents</t>
  </si>
  <si>
    <t>Dr. Jagadeesh Patil, RVCE</t>
  </si>
  <si>
    <t>Dr. S Muthy Shekhar, SIT</t>
  </si>
  <si>
    <t>Chemistry</t>
  </si>
  <si>
    <t>Hanumantha Raju M T</t>
  </si>
  <si>
    <t>1SI16PGJ06</t>
  </si>
  <si>
    <t>Designing and construction of Grapheme - Boron/Bismuth composites as novel electrode materials for Sensing of metal ions</t>
  </si>
  <si>
    <t xml:space="preserve">Dr. Raghu G K </t>
  </si>
  <si>
    <t>Arul Immanuel</t>
  </si>
  <si>
    <t>Development of efficient selenium linked peptidomimetics heterocyclic derivative of aminoacids and evaluation of their biological activities</t>
  </si>
  <si>
    <t xml:space="preserve">Dr. H S Lalithamba </t>
  </si>
  <si>
    <t>Abhijna</t>
  </si>
  <si>
    <t>1SI19PCT01</t>
  </si>
  <si>
    <t>Electrodeposition of nanostructured Ni-Mo and Ni-W alloy  on mild steel as corrosion resistant coating.</t>
  </si>
  <si>
    <t xml:space="preserve">Dr. G Nagaraju </t>
  </si>
  <si>
    <t>Pallavi R P</t>
  </si>
  <si>
    <t>1SI15PGJ01</t>
  </si>
  <si>
    <t>Dr.V UDAYA KUMAR</t>
  </si>
  <si>
    <t>Shivaraj Basanagoudapatil</t>
  </si>
  <si>
    <t xml:space="preserve">Dr. V Udaya Kumar </t>
  </si>
  <si>
    <t>DISCONTINUED - not official</t>
  </si>
  <si>
    <t>Civil</t>
  </si>
  <si>
    <t>Akshay J</t>
  </si>
  <si>
    <t>1SI16PCJ05</t>
  </si>
  <si>
    <t xml:space="preserve">Studies on Performance of white topping over different types of pavements </t>
  </si>
  <si>
    <t>Dr. Mahesh Kumar</t>
  </si>
  <si>
    <t>Dr. J K Dattatreya</t>
  </si>
  <si>
    <t>Gowtham B</t>
  </si>
  <si>
    <t>1SI16PCJ01</t>
  </si>
  <si>
    <t xml:space="preserve">Performance Evaluation of CRMB &amp; PMB modified Bituminous binders </t>
  </si>
  <si>
    <t xml:space="preserve">Dr. S V Dinesh </t>
  </si>
  <si>
    <t>Harshita Bairagi</t>
  </si>
  <si>
    <t>1SI16PCJ02</t>
  </si>
  <si>
    <t xml:space="preserve">Influence of Jute and Coir fibres on the performance analysis of black cotton soil </t>
  </si>
  <si>
    <t>Dr. Asha Nair  ??????</t>
  </si>
  <si>
    <t>Vishal R Khandagale</t>
  </si>
  <si>
    <t>1SI16PCJ06</t>
  </si>
  <si>
    <t xml:space="preserve">Investigation of Ground and Surface water quality status with special reference to fluoride levels in Pavagada Taluk, Karnataka using Geo-informatics </t>
  </si>
  <si>
    <t>Dr. T S Umesha</t>
  </si>
  <si>
    <t xml:space="preserve">Dr. Nandeesha </t>
  </si>
  <si>
    <t>Gowreesh Y S</t>
  </si>
  <si>
    <t>1SI19PCV01</t>
  </si>
  <si>
    <t>Evaluation of Superpave and Marshall Asphalt Mix  Design Source in India</t>
  </si>
  <si>
    <t>Mohan Badiger</t>
  </si>
  <si>
    <t>1SI19PCV02</t>
  </si>
  <si>
    <t>Performance Evaluation of Pavements built with Recycled Materials</t>
  </si>
  <si>
    <t>Shilpa T S</t>
  </si>
  <si>
    <t>1SI20PCV01</t>
  </si>
  <si>
    <t>Experimental and Analytical Modelling for Damage Identification and Structural Response of Fixed and Flexible Based RC Framed Structure</t>
  </si>
  <si>
    <t>Dr. Muttanna S Balareddy</t>
  </si>
  <si>
    <t>Shrinidhi D</t>
  </si>
  <si>
    <t>1SI20PCV02</t>
  </si>
  <si>
    <t>Evaluation of Permeability Characteristics of Granular Base Material in Flexible Pavement</t>
  </si>
  <si>
    <t>Dr. K H Mamatha</t>
  </si>
  <si>
    <t>Tejeshwini S</t>
  </si>
  <si>
    <t>1SI20PCV03</t>
  </si>
  <si>
    <t xml:space="preserve">Performance Characterization of Long Term Field Aged and Laboratory Aged Bitumen </t>
  </si>
  <si>
    <t>Dr. S.V. Dinesh</t>
  </si>
  <si>
    <t>Hemanth J</t>
  </si>
  <si>
    <t>1SI16PCJ03</t>
  </si>
  <si>
    <t>Condition assessment and health monitoring of flexible pavements using insitu resilient layer module predicted from simple laboratory and field tests</t>
  </si>
  <si>
    <t>Dr. T.S. Umesha</t>
  </si>
  <si>
    <t>M S Nagaraj Gupta</t>
  </si>
  <si>
    <t>1SI07PCM02</t>
  </si>
  <si>
    <t xml:space="preserve"> Impact of Industries on soil and water environment - an investigation in Peenya Industrial Area, Bangalore</t>
  </si>
  <si>
    <t>Dr. C. Sadashivaiah, Professor, SJBIT, B'engaluru</t>
  </si>
  <si>
    <t>Lakshmikanta, Asst. Environmental Officer, KSPCB, Bengaluru</t>
  </si>
  <si>
    <t>CSE</t>
  </si>
  <si>
    <t>Mohan Kumar T P</t>
  </si>
  <si>
    <t>1SI11PEN08</t>
  </si>
  <si>
    <t xml:space="preserve">A Solution to the localization accuracy in wireless sensor networks. </t>
  </si>
  <si>
    <t xml:space="preserve">Dr. B G Premasudha, Professor, Dept. of MCA </t>
  </si>
  <si>
    <t>Basavaraj K Madagouda</t>
  </si>
  <si>
    <t>1SI15PEJ11</t>
  </si>
  <si>
    <t>Artificial intelligence approach to localization in wireless sensor Networks</t>
  </si>
  <si>
    <t xml:space="preserve">Dr. R Sumathi, Professor, Dept. of CSE  </t>
  </si>
  <si>
    <t>Ravi N</t>
  </si>
  <si>
    <t>1SI15PEJ09</t>
  </si>
  <si>
    <t>Security protocols for some of the challenges in cloud computing</t>
  </si>
  <si>
    <t xml:space="preserve">Dr. N R Sunitha, Professor, Dept. of CSE  </t>
  </si>
  <si>
    <t>Somashekhar B M</t>
  </si>
  <si>
    <t>1SI15PEJ07</t>
  </si>
  <si>
    <t>Integrated Biometric authentication system with face and finger print using machine learning</t>
  </si>
  <si>
    <t xml:space="preserve">Dr. Y S Nijagunarya, Professor, Dept. of CSE </t>
  </si>
  <si>
    <t>Ramyashree B R</t>
  </si>
  <si>
    <t>1SI15PEJ10</t>
  </si>
  <si>
    <t>Energy Efficient Secure Localization for Self Organizing Wireless Sensor Networks</t>
  </si>
  <si>
    <t xml:space="preserve">Dr. R Aparna, Professor,
Dept. of ISE </t>
  </si>
  <si>
    <t>Rudramurthy V C</t>
  </si>
  <si>
    <t>1SI16PEJ11</t>
  </si>
  <si>
    <t>Energy efficient secure routing and data aggregation framework for wireless sensor Networks</t>
  </si>
  <si>
    <t>Shruthi G.</t>
  </si>
  <si>
    <t>1SI17PEA06</t>
  </si>
  <si>
    <t>Secure and Efficient Public Data Integrity for Dynamic Data in Cloud Computing Environment</t>
  </si>
  <si>
    <t>Dr. Purohit Shrinivasacharya, Associate Professor, Dept. of ISE</t>
  </si>
  <si>
    <t>Kumar M V</t>
  </si>
  <si>
    <t>1SI17PEA05</t>
  </si>
  <si>
    <t>Role Based Access Control Schemes &amp; Key Distribution Schemes to Enhance the Security of the Cloud Data</t>
  </si>
  <si>
    <t>Dr. A S Poornima, Professor, Dept. of CSE</t>
  </si>
  <si>
    <t>Pradeep Kumar S S</t>
  </si>
  <si>
    <t>1SI17PEA03</t>
  </si>
  <si>
    <t>Access Control, Data Authentication and Client Privacy in Internet of Things (IOT)</t>
  </si>
  <si>
    <t>Pradeep R</t>
  </si>
  <si>
    <t>1SI18PCS02</t>
  </si>
  <si>
    <t>Formal Verification of Security Protocols in Network Devices</t>
  </si>
  <si>
    <t>DRDO, SAG, New Delhi</t>
  </si>
  <si>
    <t>Sandhya R Savanur</t>
  </si>
  <si>
    <t>1SI18PCS03</t>
  </si>
  <si>
    <t>Development of Optimized Techniques for Sentiment Analysis of Big data for predictive Analytics</t>
  </si>
  <si>
    <t>Dr. R Sumathi, Professor, Dept. of CSE</t>
  </si>
  <si>
    <t>Hemalatha H M</t>
  </si>
  <si>
    <t>1SI18PCS04</t>
  </si>
  <si>
    <t xml:space="preserve">Enhancing the efficiency of cloud storage by eliminating redundant data with access control </t>
  </si>
  <si>
    <t xml:space="preserve">Dr. K N Shreenath, Associate Professor, Dept. of CSE  </t>
  </si>
  <si>
    <t>Hemavathi</t>
  </si>
  <si>
    <t>1SI18PCS01</t>
  </si>
  <si>
    <t>Distributed Attack Detection using Deep Learning for Providing Security in Internet of Things</t>
  </si>
  <si>
    <t>ISE</t>
  </si>
  <si>
    <t>Laishram Rahul</t>
  </si>
  <si>
    <t>1SI19PCS02</t>
  </si>
  <si>
    <t xml:space="preserve">Automatic speech recognition for under resource language </t>
  </si>
  <si>
    <t>Dr. H S Jayanna,Professor &amp; Head,Dept. of ISE</t>
  </si>
  <si>
    <t>-</t>
  </si>
  <si>
    <t>Hanumantharaju R</t>
  </si>
  <si>
    <t>1SI19PCS04</t>
  </si>
  <si>
    <t>Design and Implimentation of Efficient Data management Framework for IOT using Blockchain Technique</t>
  </si>
  <si>
    <t xml:space="preserve">Dr.Shreenath K N  Associate Prof.       Dept. of CSE,SIt </t>
  </si>
  <si>
    <t>Kusha K R</t>
  </si>
  <si>
    <t>1SI17PEA08</t>
  </si>
  <si>
    <t>Development of enhanced secure key management framework in dyanamic mobile wireless sensor network</t>
  </si>
  <si>
    <t>Dr. Purohit Shrinivasacharya
Associate Professor Dept. of ISE, SIT, Tumkur</t>
  </si>
  <si>
    <t>Akshatha Y</t>
  </si>
  <si>
    <t>6SI19MCS01</t>
  </si>
  <si>
    <t>Security framework for wireless sensor networks using soft computing techniques</t>
  </si>
  <si>
    <t>Aniruddha Prabhu B P</t>
  </si>
  <si>
    <t>1SI20PCS01</t>
  </si>
  <si>
    <t>Data Center Security against Cyber Attacks</t>
  </si>
  <si>
    <t>Dr. N.R Sunitha</t>
  </si>
  <si>
    <t>Anupama B S</t>
  </si>
  <si>
    <t>1SI20PCS02</t>
  </si>
  <si>
    <t>Consensus and Scalability in Blockchain Network</t>
  </si>
  <si>
    <t>Ashwitha B M</t>
  </si>
  <si>
    <t>1SI20PCS03</t>
  </si>
  <si>
    <t>Artificial Intelligence and Machine Learning</t>
  </si>
  <si>
    <t>Dr. Bharathi P.T</t>
  </si>
  <si>
    <t>Gayathri R</t>
  </si>
  <si>
    <t>1SI20PCS04</t>
  </si>
  <si>
    <t>Enforcing Routing Approaches for Upgrading Quality of Services in Wireless Sensor Networks by Robust Protocol</t>
  </si>
  <si>
    <t>Dr. K N  Shreenath</t>
  </si>
  <si>
    <t>Jagadeeswari Chittiboina</t>
  </si>
  <si>
    <t>1SI20PCS05</t>
  </si>
  <si>
    <t>Design and Implementation of Biometric Facial Recognition of Masked Faces overcoming Security Challenges</t>
  </si>
  <si>
    <t>Dr. H Kavitha</t>
  </si>
  <si>
    <t>Janardhan C N</t>
  </si>
  <si>
    <t>1SI20PCS06</t>
  </si>
  <si>
    <t xml:space="preserve">Gender Identification Based on Digital Images of Femur and Pelvic Bones using Deep Learning Techniques </t>
  </si>
  <si>
    <t>Dr. H S Jayanna</t>
  </si>
  <si>
    <t>Manasa S Desai</t>
  </si>
  <si>
    <t>1SI20PCS07</t>
  </si>
  <si>
    <t>Data Security with Artificial Intelligence Techniques for Societal Applications</t>
  </si>
  <si>
    <t>Dr. Nirmala M B</t>
  </si>
  <si>
    <t>Sangeetha S</t>
  </si>
  <si>
    <t>1SI20PCS08</t>
  </si>
  <si>
    <t>Malware Detection and Categorization using Deep Learning</t>
  </si>
  <si>
    <t>Dr. Pramod T C</t>
  </si>
  <si>
    <t>Shruthi K</t>
  </si>
  <si>
    <t>1SI20PCS09</t>
  </si>
  <si>
    <t>Blockchain-based Approach for Digitl Health Care</t>
  </si>
  <si>
    <t>Dr. A S Poornima</t>
  </si>
  <si>
    <t>Sowmya M R</t>
  </si>
  <si>
    <t>1SI20PCS11</t>
  </si>
  <si>
    <t>Natural Language Processing Techniques for Efficient Information Retrival in Business Intelligence Applications</t>
  </si>
  <si>
    <t>Soumya C S</t>
  </si>
  <si>
    <t>1SI20PCS10</t>
  </si>
  <si>
    <t>A Novel Approach to the Study of Cardiac Structures and Prediction of Congenital Heart Diseases using Deep Neural Networks</t>
  </si>
  <si>
    <t>G V Sowmya</t>
  </si>
  <si>
    <t>1SI15PCS01</t>
  </si>
  <si>
    <t>Energy Efficient Computational Intelligence based Routing Algorithm for Wireless Sensor Networks</t>
  </si>
  <si>
    <t>Dr. Aparna R, Prof., ISE</t>
  </si>
  <si>
    <t>D.K. Prabitha</t>
  </si>
  <si>
    <t>5VX17PEF01</t>
  </si>
  <si>
    <t>Identification and diagnosis of neural disease using image processing</t>
  </si>
  <si>
    <t>Dr. Kavitha H, Assoc. Prof., Dept. of ISE</t>
  </si>
  <si>
    <t>N Yogesh</t>
  </si>
  <si>
    <t>1SI19PCS05</t>
  </si>
  <si>
    <t>Exhaustive Machine Learning and Feature Evaluation for Diagnosis of Heart Disease Linked to Acute Renal Failure</t>
  </si>
  <si>
    <t>EC</t>
  </si>
  <si>
    <t>Yasmeen Taj M</t>
  </si>
  <si>
    <t>1SI18PEI01</t>
  </si>
  <si>
    <t xml:space="preserve">An Efficient and improved scheme of Advanced Driver Assistance Systems For Road Safety </t>
  </si>
  <si>
    <t xml:space="preserve">Dr. G N Keshava Murthy </t>
  </si>
  <si>
    <t>Pavithra K S</t>
  </si>
  <si>
    <t>1SI20PEC01</t>
  </si>
  <si>
    <t>Enhancing the Intelligibility of Disordered Speech</t>
  </si>
  <si>
    <t>Dr. Veena Karjigi</t>
  </si>
  <si>
    <t>EEE</t>
  </si>
  <si>
    <t>Santhosh Kumar R.</t>
  </si>
  <si>
    <t>1SI18PEE01</t>
  </si>
  <si>
    <t xml:space="preserve">Development of novel soft magnetic Nano composite material for inductor in power electronics applications </t>
  </si>
  <si>
    <t xml:space="preserve">Dr. Rashmi                </t>
  </si>
  <si>
    <t>EIE</t>
  </si>
  <si>
    <t>Naganibha A S</t>
  </si>
  <si>
    <t>1SI16PEJ05</t>
  </si>
  <si>
    <t xml:space="preserve">Design &amp; Development of ITO Based Thin Film Strain Gauge Pressure Sensor </t>
  </si>
  <si>
    <t xml:space="preserve">Dr. Latha H K E </t>
  </si>
  <si>
    <t xml:space="preserve"> Dr. A Uday Kumar, NAL</t>
  </si>
  <si>
    <t>National Aeronautics Limited (NAL), Bangalore</t>
  </si>
  <si>
    <t>Ashwini K</t>
  </si>
  <si>
    <t>1SI19PIT03</t>
  </si>
  <si>
    <t xml:space="preserve">Design &amp; Development of Efficient Algorithm for Biometric Authentication using EEG and ECG </t>
  </si>
  <si>
    <t>Savitha D</t>
  </si>
  <si>
    <t>1SI19PIT01</t>
  </si>
  <si>
    <t>Design &amp; Development of Metal oxide Thin film strain Gauge for sensor applications</t>
  </si>
  <si>
    <t>Dr.Yogananda Vasudev Jeppu</t>
  </si>
  <si>
    <t>Honeywel, Hyderabad</t>
  </si>
  <si>
    <t>Chaitra C</t>
  </si>
  <si>
    <t>1SI19PIT04</t>
  </si>
  <si>
    <t>Design &amp; Development of TIN Dioxide(SnO2) based Thin Film Carbon Dioxide Gas sensor.</t>
  </si>
  <si>
    <t xml:space="preserve">Dr. H M Kalpana </t>
  </si>
  <si>
    <t>Dr.C M Ananda</t>
  </si>
  <si>
    <t>Sushma Sheshadri</t>
  </si>
  <si>
    <t>1SI20PEI01</t>
  </si>
  <si>
    <t>Computer Vision Based Biomedical Image Processing using Maching Learning</t>
  </si>
  <si>
    <t>Dr. G N Keshava Murthy</t>
  </si>
  <si>
    <t>Ashwini K B</t>
  </si>
  <si>
    <t>21.06.2019</t>
  </si>
  <si>
    <t>1SI19PIT02</t>
  </si>
  <si>
    <t>Design &amp; Development of thin film thermo couple sensors</t>
  </si>
  <si>
    <t>IEM</t>
  </si>
  <si>
    <t>Mohan R Sangli</t>
  </si>
  <si>
    <t>1SI16PMJ03</t>
  </si>
  <si>
    <t xml:space="preserve">Exploring optimal deep learning models for involuntary employee turnover prediction in businesses prone to high attrition rates </t>
  </si>
  <si>
    <t>Dr. R S Kadadevarmath</t>
  </si>
  <si>
    <t>Shiva Prasad P N</t>
  </si>
  <si>
    <t>1SI17PMA03</t>
  </si>
  <si>
    <t xml:space="preserve">Study of application of lean tools in improving productivity of SMES in India and development of framework for implementation lean tools </t>
  </si>
  <si>
    <t>Dr. G V Prabhushankar</t>
  </si>
  <si>
    <t>Lohithesh Jaga Kumar</t>
  </si>
  <si>
    <t>1SI18PIP01</t>
  </si>
  <si>
    <t xml:space="preserve">Experimental analysis and optimization of mechanical tribological properties on aluminum metal matrix  composites reinforced with grapheme and coconut shell ash particulates </t>
  </si>
  <si>
    <t xml:space="preserve">Dr. J P Ganjigatti </t>
  </si>
  <si>
    <t>Dr. Irafan G., Principal, HMSIT, Tumkur</t>
  </si>
  <si>
    <t>Raksha M S</t>
  </si>
  <si>
    <t>1SI18PIP02</t>
  </si>
  <si>
    <t>Synthesis and characterization of Al2011-B4C-Graphite Hybrid Composite For Aerospace application</t>
  </si>
  <si>
    <t xml:space="preserve">Dr. B Adaveesh </t>
  </si>
  <si>
    <t>Jerin Joseph</t>
  </si>
  <si>
    <t>1SI19PIP01</t>
  </si>
  <si>
    <t>Modeling and performance evaluation of Green Supply Chain Management</t>
  </si>
  <si>
    <t>Dr.R.S.Kadadevar Math</t>
  </si>
  <si>
    <t>Tejaswini G C</t>
  </si>
  <si>
    <t>1SI19PIM01</t>
  </si>
  <si>
    <t>An investigation of microstructural and mechanical properties of diffusion bonded Al2219 alloy-Titanium joints</t>
  </si>
  <si>
    <t xml:space="preserve">Dr  B.Lathashankar </t>
  </si>
  <si>
    <t>Dr. R Suresh</t>
  </si>
  <si>
    <t>Geethanjali K S</t>
  </si>
  <si>
    <t>1SI20PIM01</t>
  </si>
  <si>
    <t>A Study on Influence of Interlayer Format on Microstructure and Mechanical Performance of Diffusion Bonded AA2219-Ti Alloy Joints</t>
  </si>
  <si>
    <t xml:space="preserve">Dr. B Lathashanakar </t>
  </si>
  <si>
    <t>Maths</t>
  </si>
  <si>
    <t>P. Prakash</t>
  </si>
  <si>
    <t>1SI08PGM04</t>
  </si>
  <si>
    <t xml:space="preserve">Numerical Investigation of missed convection inside a two dimensional multiple ventilated rectangular enclosure </t>
  </si>
  <si>
    <t xml:space="preserve">Dr. Prasanna B M R </t>
  </si>
  <si>
    <t>Dr. M. Sankar,  Presidency University, Bangalore</t>
  </si>
  <si>
    <t>Naveenkumar K.R.</t>
  </si>
  <si>
    <t>1SI11PGM03</t>
  </si>
  <si>
    <t xml:space="preserve">Finite difference based multi grid  method for the solution of Reynolds equations </t>
  </si>
  <si>
    <t xml:space="preserve">Dr. S Suresh Kumar </t>
  </si>
  <si>
    <t>Chowdappa M.R.</t>
  </si>
  <si>
    <t>1SI12PGN05</t>
  </si>
  <si>
    <t xml:space="preserve">Nonlinear oberbeck and mixed Electro convection in a couple stress fluid </t>
  </si>
  <si>
    <t xml:space="preserve">Dr. M Siddalinga Prasad </t>
  </si>
  <si>
    <t>Holabasayya Sankannavar</t>
  </si>
  <si>
    <t>1SI12PGN02</t>
  </si>
  <si>
    <t xml:space="preserve">Minimal and maximal open sets in Topological and Fuzzy Topological spaces </t>
  </si>
  <si>
    <t xml:space="preserve">Dr. Basavaraj M Ittanagi </t>
  </si>
  <si>
    <t>Mangala Gowramma H</t>
  </si>
  <si>
    <t>1SI18PMA01</t>
  </si>
  <si>
    <t xml:space="preserve">Some Studies of Graphs Associated with Rings </t>
  </si>
  <si>
    <t xml:space="preserve">Dr. P S K Reddy </t>
  </si>
  <si>
    <t>Manjula K M</t>
  </si>
  <si>
    <t>1SI18PMA04</t>
  </si>
  <si>
    <t xml:space="preserve">Mathematical Modelling of Heat and Mass Transfer in nano fluid due to a starching /  shrinking Sheet </t>
  </si>
  <si>
    <t>Nandish N S</t>
  </si>
  <si>
    <t>1SI19PMA02</t>
  </si>
  <si>
    <t>Contrained Total Labelling of Graphs</t>
  </si>
  <si>
    <t>Dr. P Usha</t>
  </si>
  <si>
    <t>Supriya M D</t>
  </si>
  <si>
    <t>1SI19PMA01</t>
  </si>
  <si>
    <t>Some results on domination of soft graphs</t>
  </si>
  <si>
    <t>Roopa A.E.</t>
  </si>
  <si>
    <t>1SI11PGM04</t>
  </si>
  <si>
    <t xml:space="preserve">Effect of Magnetic field on Natural Convection in Vertical concentric Cylindrical Annuli with Internal Heat Generation </t>
  </si>
  <si>
    <t>Dr. N.S. Venkatesha  Gupta , S.I.T.,Tumkuru</t>
  </si>
  <si>
    <t>RAGHU M BANAKAR</t>
  </si>
  <si>
    <t>Some results on algrbraic graph theory</t>
  </si>
  <si>
    <t>Anjana N</t>
  </si>
  <si>
    <t>1SI20PMA01</t>
  </si>
  <si>
    <t>Applicability of Mathematical Modelling with Stastical Error Computation for Hazardous Pollutant Adsorption Studies</t>
  </si>
  <si>
    <t>Dr. P. Usha</t>
  </si>
  <si>
    <t>Angadi Santosh Siddappa</t>
  </si>
  <si>
    <t>1SI17PGA01</t>
  </si>
  <si>
    <t xml:space="preserve">Mathematical modelling of air pollutants diffusion in an urban area with large and meso scale wind </t>
  </si>
  <si>
    <t>MBA</t>
  </si>
  <si>
    <t>Booma V Halpeth</t>
  </si>
  <si>
    <t>1SI17PBA02</t>
  </si>
  <si>
    <t xml:space="preserve">Visual Merchandising and Consumer Buying Decisions (With reference to Food &amp; Grocery in Organised Retail)  </t>
  </si>
  <si>
    <t>Dr. S Panneerselvam</t>
  </si>
  <si>
    <t>Megharaj C.E.</t>
  </si>
  <si>
    <t>1SI07PBM02</t>
  </si>
  <si>
    <t xml:space="preserve">Impact of HRD Practices on Organizational Effectiveness </t>
  </si>
  <si>
    <t>Dr. Satyajeet Nanda</t>
  </si>
  <si>
    <t>Prakash K</t>
  </si>
  <si>
    <t>1SI08PBM01</t>
  </si>
  <si>
    <t xml:space="preserve">Impact of Training on Entrepreneurship Development </t>
  </si>
  <si>
    <t>Dr. Veerashekharappa</t>
  </si>
  <si>
    <t>Sakalesh H.S.</t>
  </si>
  <si>
    <t>1SI07PBN01</t>
  </si>
  <si>
    <t xml:space="preserve">Management of Micro Finance Institution-A Case Study in Karnataka </t>
  </si>
  <si>
    <t>Rashmi N.</t>
  </si>
  <si>
    <t>1SI09PBM02</t>
  </si>
  <si>
    <t xml:space="preserve">Competency mapping in healthcare organizations – A case study of Bangalore city </t>
  </si>
  <si>
    <t>Dr. M R Shollapur</t>
  </si>
  <si>
    <t>Dr. P Venkataramana</t>
  </si>
  <si>
    <t>P.M. Basavaraja</t>
  </si>
  <si>
    <t>1SI09PBM01</t>
  </si>
  <si>
    <t xml:space="preserve">Financial Inclusion – An Evaluation of Initiatives and Impact (A study on select districts in Karnataka State) </t>
  </si>
  <si>
    <t>Sunagar Bharathi Vijay</t>
  </si>
  <si>
    <t>1SI10PBM03</t>
  </si>
  <si>
    <t xml:space="preserve">A study of Employee Motivation in small and medium enterprises in Dharwad district </t>
  </si>
  <si>
    <t>Basavaraj B. Patil</t>
  </si>
  <si>
    <t>1SI10PBM04</t>
  </si>
  <si>
    <t>Performance Evaluation of Selected Mutual Funds in India</t>
  </si>
  <si>
    <t>Rajeshwari Hulyal</t>
  </si>
  <si>
    <t>1SI18PBA05</t>
  </si>
  <si>
    <t>Performance Evaluation of Mutual Funds: A Study on Selected Banking Sector Funds in India</t>
  </si>
  <si>
    <t>Deepa K R</t>
  </si>
  <si>
    <t>1SI18PBA01</t>
  </si>
  <si>
    <t xml:space="preserve">Emotional Intelligence and Women Leadership </t>
  </si>
  <si>
    <t>Dr. C Somashekar</t>
  </si>
  <si>
    <t>Amarnatha Kushnoor</t>
  </si>
  <si>
    <t>1SI20PBA01</t>
  </si>
  <si>
    <t>Comprehending Dimensions of  Blended-learning and Determining its Associated Factors in Academics that Results in Better Outcome (An Exploratory Study)</t>
  </si>
  <si>
    <t>Dr. Preeti S. Desai</t>
  </si>
  <si>
    <t>Mahesh N</t>
  </si>
  <si>
    <t>1SI20PBA02</t>
  </si>
  <si>
    <t>A Pernicious Malady of Indirect Tax Evasion: Measurement and Implications</t>
  </si>
  <si>
    <t>Sriharsha V J</t>
  </si>
  <si>
    <t>1SI20PBA03</t>
  </si>
  <si>
    <t>A Study on Employee Burn out Perceived Organisational Support Emotional Intelligence on Employee Engagement</t>
  </si>
  <si>
    <t>Dr. Gireesh Y M</t>
  </si>
  <si>
    <t>MCA</t>
  </si>
  <si>
    <t>Vidya S</t>
  </si>
  <si>
    <t>1SI20PMC01</t>
  </si>
  <si>
    <t>Auto Detection of Pulmonary Dieseases using Deep Learning Techniques</t>
  </si>
  <si>
    <t>Dr. Asha Gowda Karegowda</t>
  </si>
  <si>
    <t>Vinutha H R</t>
  </si>
  <si>
    <t>1SI20PMC02</t>
  </si>
  <si>
    <t>Plant Diseases and Pest Dection using State-of-Art Deep Leanring Techniques</t>
  </si>
  <si>
    <t>Dr. Prashanth G K</t>
  </si>
  <si>
    <t>FARHANAZ F</t>
  </si>
  <si>
    <t xml:space="preserve">Dr. B G Premasudha </t>
  </si>
  <si>
    <t>Mechanical</t>
  </si>
  <si>
    <t>Naresh H</t>
  </si>
  <si>
    <t>1SI17PMA06</t>
  </si>
  <si>
    <t>Evaluation of Mechanical Working Characteristics of Nitinol Based Shape Memory Alloys with Ternary Additives</t>
  </si>
  <si>
    <t xml:space="preserve">Dr. S Prashantha </t>
  </si>
  <si>
    <t>MED</t>
  </si>
  <si>
    <t>Suresh M G</t>
  </si>
  <si>
    <t>1SI12PMN01</t>
  </si>
  <si>
    <t xml:space="preserve">Development of jute natural fiber reinforced polymer matrix composite material and evaluation of its mechanical properties </t>
  </si>
  <si>
    <t xml:space="preserve">Dr. R Suresh </t>
  </si>
  <si>
    <t>Bharath Shekar H R</t>
  </si>
  <si>
    <t>1SI13PMN03</t>
  </si>
  <si>
    <t xml:space="preserve">Characterization of Shape Memory Alloy for Its Fatigue Behaviour with the Variations in Conditions </t>
  </si>
  <si>
    <t xml:space="preserve">Dr. U S Mallik </t>
  </si>
  <si>
    <t>Manjunath K</t>
  </si>
  <si>
    <t>1SI13PMN01</t>
  </si>
  <si>
    <t xml:space="preserve">Study of the Effect of Nano Fluids on the Performance of Photovoltaic/Thermal Hybrid Solar Systems </t>
  </si>
  <si>
    <t xml:space="preserve">Dr. K S Shashi Shekar </t>
  </si>
  <si>
    <t>Rajesh G L</t>
  </si>
  <si>
    <t>1SI13PMN05</t>
  </si>
  <si>
    <t xml:space="preserve">Preparation and Property Evaluation of B4C particulate reinforced 6061Al matrix composites produced via novel two stage melt stirring method </t>
  </si>
  <si>
    <t xml:space="preserve">Dr. Virupaxi Auradi </t>
  </si>
  <si>
    <t>Anil Kumar M M</t>
  </si>
  <si>
    <t>1SI15PMJ10</t>
  </si>
  <si>
    <t xml:space="preserve">An Investigation on effect of addition of Cu and Al on the mechanical, corrosion and wear properties of austempered ductile iron </t>
  </si>
  <si>
    <t>Veeresh B R</t>
  </si>
  <si>
    <t>1SI16PMJ08</t>
  </si>
  <si>
    <t xml:space="preserve">Optimization of Percentage of alloy content in stainless steel its property evaluation for applying in long term operation of the pressure vessels </t>
  </si>
  <si>
    <t>NO</t>
  </si>
  <si>
    <t>Naveen G S</t>
  </si>
  <si>
    <t>1SI16PMJ06 / 1SI16PMJ05</t>
  </si>
  <si>
    <t xml:space="preserve">Theoretical and experimental analysis of the effect of dust accumulation on the performance of solar collectors and its remedies. </t>
  </si>
  <si>
    <t>Mamatha K M</t>
  </si>
  <si>
    <t>1SI16PMJ01</t>
  </si>
  <si>
    <t>Evaluation of Biocompatibility of Cu-Al-Mn Shape Memory Alloys for In-Vivo &amp; In-Vitro Applications</t>
  </si>
  <si>
    <t>Srinivas P</t>
  </si>
  <si>
    <t>1SI16PMJ04</t>
  </si>
  <si>
    <t xml:space="preserve">Computerized Tooth Profile Generation, Experimental and Finite Element Analysis of Non Standard Gears </t>
  </si>
  <si>
    <t xml:space="preserve">Dr. C Shashishekar </t>
  </si>
  <si>
    <t>Niranjan Pal</t>
  </si>
  <si>
    <t>1SI16PMJ07</t>
  </si>
  <si>
    <t>To Design and Fabricate a device to supply a mixture of air and fuel to a combustion chamber</t>
  </si>
  <si>
    <t xml:space="preserve">Dr. Bharath Saikumar </t>
  </si>
  <si>
    <t>Girija Bidarimath</t>
  </si>
  <si>
    <t>1SI17PMA05</t>
  </si>
  <si>
    <t xml:space="preserve">Experimental Evaluation of Machinability  aspects of WC-Co Cermet Reinforced AI7075 Metal Matrix Composites </t>
  </si>
  <si>
    <t xml:space="preserve">Dr. B Vasudeva </t>
  </si>
  <si>
    <t>Raju Ramaiah</t>
  </si>
  <si>
    <t>1SI17PMA01</t>
  </si>
  <si>
    <t xml:space="preserve">Solar Thermal Energy Utilization for Medium Temperature Industrial Process Heat Applications </t>
  </si>
  <si>
    <t>Sanath Kumar K.H</t>
  </si>
  <si>
    <t>1SI17PMA02</t>
  </si>
  <si>
    <t xml:space="preserve">Studies on Fatigue strength and Fracture Toughness on Nano Aluminium Hybrid Composites </t>
  </si>
  <si>
    <t xml:space="preserve">Dr. G S Shiva Shankar </t>
  </si>
  <si>
    <t>Sanjay S J</t>
  </si>
  <si>
    <t>1SI17PMA04</t>
  </si>
  <si>
    <t xml:space="preserve">Fabrication and Analysis of Prosthetic Knee joint using Experimental and Finite Element Technique </t>
  </si>
  <si>
    <t>Veeresha R B</t>
  </si>
  <si>
    <t>1SI17PMA07</t>
  </si>
  <si>
    <t xml:space="preserve">Machining Characterisation of Al881-SiCp Metal matrix Composite through Wire cut Electro Discharge Machining </t>
  </si>
  <si>
    <t>Suresh Patil G L</t>
  </si>
  <si>
    <t>1SI17PMS01</t>
  </si>
  <si>
    <t xml:space="preserve">Development and Testing of Asbestos Free Brake friction Material for Automobile Disc Brake </t>
  </si>
  <si>
    <t>Shivakumar C M</t>
  </si>
  <si>
    <t>1SI18PME04</t>
  </si>
  <si>
    <t xml:space="preserve">A study on evaluation of tool characteristics of coated and un coated carbide tipped inserts in machining steels  </t>
  </si>
  <si>
    <t>Dr. A.S.Srikantappa, Principal, Cauvery Institute of Technology , Mandya</t>
  </si>
  <si>
    <t>Chikkanna Swamy V M</t>
  </si>
  <si>
    <t>1SI18PME02</t>
  </si>
  <si>
    <t xml:space="preserve">Study on hole quality, effect of stress intensity factor and damage in drilling hybrid CFRP composites by water jet machining </t>
  </si>
  <si>
    <t>Dr. B Lathashankar</t>
  </si>
  <si>
    <t>Pramod N.S</t>
  </si>
  <si>
    <t>1SI18PME05</t>
  </si>
  <si>
    <t xml:space="preserve">Design and Development of A Device Store Solar/Wind/Electrical Energy for Prolonged Retrieval </t>
  </si>
  <si>
    <t>Nissar Ahmed</t>
  </si>
  <si>
    <t>1SI18PME03</t>
  </si>
  <si>
    <t>Some studies on Fatigue life and Fracture Toughness of Multilayer Ceramic Nano coating on Hybrid MMC Reinforced with B4C and MoS2</t>
  </si>
  <si>
    <t>Madhusudhan S V</t>
  </si>
  <si>
    <t>1SI19PME06</t>
  </si>
  <si>
    <t xml:space="preserve">Numerical and Experimental Investigation on Energy Absorbing Thin Walled Structures </t>
  </si>
  <si>
    <t xml:space="preserve">Dr. H S Shivashankar </t>
  </si>
  <si>
    <t>Lokesh N</t>
  </si>
  <si>
    <t>1SI19PME08</t>
  </si>
  <si>
    <t>Synthesis and Evaluation of Mechanical properties, Tribological properties and Fracture Toughness of Cu-Zn-Al Shape Memory Alloys</t>
  </si>
  <si>
    <t>Dr. Shivasiddaramaiaha A G</t>
  </si>
  <si>
    <t>Vinay C D</t>
  </si>
  <si>
    <t>1SI19PME05</t>
  </si>
  <si>
    <t>Investigative Studies on Attaining charge Homoginity in CI-DI Engine</t>
  </si>
  <si>
    <t>Dr. H R Puruhothama</t>
  </si>
  <si>
    <t>Priyanka</t>
  </si>
  <si>
    <t>6SI19MME01</t>
  </si>
  <si>
    <t>Design and analysis of phase change material based thermal energy storage system</t>
  </si>
  <si>
    <t>Dr. Shanmuga Priya, MED</t>
  </si>
  <si>
    <t>Abhishek C Yaram</t>
  </si>
  <si>
    <t>1SI20PME01</t>
  </si>
  <si>
    <t>Design and Development of Reactor for Sustainable Biodiesel Production</t>
  </si>
  <si>
    <t>Dr. H.R.Purushotham</t>
  </si>
  <si>
    <t>Dr. Omkaresh B.R.</t>
  </si>
  <si>
    <t>Manjunath Vatnalmath</t>
  </si>
  <si>
    <t>1SI20PME02</t>
  </si>
  <si>
    <t>Experimental Investigations on Developing Al two two one nine to Ti six Al four V Diffusion Bonded Joint and Evaluation of Mechanical Properties</t>
  </si>
  <si>
    <t>Dr. Virupaxi Auradi</t>
  </si>
  <si>
    <t>AMITH A</t>
  </si>
  <si>
    <t>1SI15PMJ06</t>
  </si>
  <si>
    <t>Developmnent &amp; tribological property evaluation of water chilled aluminium alloy reinforced with Boron Nitride Metal Matrix Composites</t>
  </si>
  <si>
    <t>Dr.Umashankar</t>
  </si>
  <si>
    <t>Bapugowda C M</t>
  </si>
  <si>
    <t>1SI10PMN01</t>
  </si>
  <si>
    <t>Synergy of product life cycle management with ERP</t>
  </si>
  <si>
    <t xml:space="preserve">Dr. G S Shivashankar </t>
  </si>
  <si>
    <t>BASAVARAJU K T</t>
  </si>
  <si>
    <t>1SI19PME03</t>
  </si>
  <si>
    <t>Study of nano particle blended biodiesel on compression ignition engine</t>
  </si>
  <si>
    <t>Dr. H Manjunath</t>
  </si>
  <si>
    <t>Channabasava Gowda</t>
  </si>
  <si>
    <t>1SI16PMJ05</t>
  </si>
  <si>
    <t>MADHU KUMAR Y C</t>
  </si>
  <si>
    <t>1SI15PMJ02</t>
  </si>
  <si>
    <t>Development &amp; characterization of chilled aluminium alloy 6061 reinforced with B4C/glass hybrid participate composites</t>
  </si>
  <si>
    <t>Patil</t>
  </si>
  <si>
    <t xml:space="preserve">1SI16PMJ05 ?? </t>
  </si>
  <si>
    <t xml:space="preserve">Aerodynamic Study and Drag Coefficient Optimization of Commercial vehicles by Experimental and Numerical Analysis </t>
  </si>
  <si>
    <t>VENKATA RAO</t>
  </si>
  <si>
    <t>1SI16PMJ09</t>
  </si>
  <si>
    <t>Design and optimization studies on Hyper Sonic Vehicle</t>
  </si>
  <si>
    <t>VIJAY KUMAR S L</t>
  </si>
  <si>
    <t>1SI15PMJ09</t>
  </si>
  <si>
    <t>Dr. K V Srinivasa Rao</t>
  </si>
  <si>
    <t>Zahidamed A Khazi</t>
  </si>
  <si>
    <t>1SI10PMN05</t>
  </si>
  <si>
    <t>Experimental investigation of the machining characteristics of composite materials</t>
  </si>
  <si>
    <t>Physics</t>
  </si>
  <si>
    <t>Sachidananda H. B.</t>
  </si>
  <si>
    <t>1SI12PGN01</t>
  </si>
  <si>
    <t>Study of neutron induced reactions using nuclear modular codes</t>
  </si>
  <si>
    <t>Dr. S R Manohara</t>
  </si>
  <si>
    <t>Rajashekara T. N.</t>
  </si>
  <si>
    <t>1SI13PGN05</t>
  </si>
  <si>
    <t xml:space="preserve">Synthesis, characterization and effect of irradiation on the properties of carbon nanotube composites
</t>
  </si>
  <si>
    <t>Mamatha K.S</t>
  </si>
  <si>
    <t>1SI16PGJ02</t>
  </si>
  <si>
    <t xml:space="preserve">Photoluminescence Studies of doped metal oxide Nanoparticles </t>
  </si>
  <si>
    <t>Dr. Suresh Kumar H M</t>
  </si>
  <si>
    <t>Sindhu Tilak</t>
  </si>
  <si>
    <t>1SI17PGA02</t>
  </si>
  <si>
    <t xml:space="preserve">Growth, characterization and properties of metal ion doped crystals </t>
  </si>
  <si>
    <t>Rangaswamy R</t>
  </si>
  <si>
    <t>1SI17PGS01</t>
  </si>
  <si>
    <t xml:space="preserve">Electrical, optical and thermal properties of nanomaterial’s doped liquid crystals </t>
  </si>
  <si>
    <t>Pradeep Sajjan</t>
  </si>
  <si>
    <t>1SI18PPY01</t>
  </si>
  <si>
    <t xml:space="preserve">Layered sodium metal oxide materials NaMO2 (M = Cr, Mn, Fe, Ni) as cathodes for rechargeable batteries a binary metal mixture approach </t>
  </si>
  <si>
    <t>Dr. Madhu Channabasappa</t>
  </si>
  <si>
    <t>Amarnath R</t>
  </si>
  <si>
    <t>1SI18PPY02</t>
  </si>
  <si>
    <t xml:space="preserve">A Theoretical Study of Transport Studies in Semiconductor structures </t>
  </si>
  <si>
    <t>Dr. Bhargavi K S</t>
  </si>
  <si>
    <t>Vishwanath H S</t>
  </si>
  <si>
    <t>1SI19PPY01</t>
  </si>
  <si>
    <t xml:space="preserve">Super hydrophobic nanostructured composite materials for various applications </t>
  </si>
  <si>
    <t>Dr. Shridhar P M</t>
  </si>
  <si>
    <t>Chaithra C K</t>
  </si>
  <si>
    <t>1SI20PPY01</t>
  </si>
  <si>
    <t>Nanostructured materials and graphene based composites for heavy metal ion detection</t>
  </si>
  <si>
    <t>Dr. Shridhar P Mundinamani</t>
  </si>
  <si>
    <t>Jayalakshmi G T</t>
  </si>
  <si>
    <t>1SI20PPY02</t>
  </si>
  <si>
    <t>Development of poly(3,4-ethylenedioxythiophene) based hybrid nanocomposites and their thermoelectric applications</t>
  </si>
  <si>
    <t>Dr. Madhu Chennabasappa</t>
  </si>
  <si>
    <t>TC</t>
  </si>
  <si>
    <t>Harish L</t>
  </si>
  <si>
    <t>1SI16PEJ10</t>
  </si>
  <si>
    <t xml:space="preserve">Fusion and Analysis of Satellite Image in the Transform Domain </t>
  </si>
  <si>
    <t xml:space="preserve">Dr. K Viswanath </t>
  </si>
  <si>
    <t>Suchithra N P</t>
  </si>
  <si>
    <t>1SI18PTE01</t>
  </si>
  <si>
    <t xml:space="preserve">Movement Detection and Emotion Analysis of Patients </t>
  </si>
  <si>
    <t>Mohan G K</t>
  </si>
  <si>
    <t>1SI18PTE02</t>
  </si>
  <si>
    <t xml:space="preserve">High Gain Planar Antenna for PNM Satellite  </t>
  </si>
  <si>
    <t>Dr. M N Sujatha, Assoc. Prof., Dept. Of TC, SIT</t>
  </si>
  <si>
    <t>Rajesh K M</t>
  </si>
  <si>
    <t>1SI20PTE01</t>
  </si>
  <si>
    <t>Biometric Authentication for Fog Computing to Ensure Data Security and Privacy in Healthcare</t>
  </si>
  <si>
    <t>Dr. K Viswanath</t>
  </si>
  <si>
    <t>Ranjitha R</t>
  </si>
  <si>
    <t>1SI20PTE02</t>
  </si>
  <si>
    <t>Wireless Sensor Network</t>
  </si>
  <si>
    <t>Dr. Mallikarjun B C</t>
  </si>
  <si>
    <t>Triveni B V</t>
  </si>
  <si>
    <t>1SI21PCY01</t>
  </si>
  <si>
    <t>Synthesis and characterization of Peptides, Graphene nanoplatelets, Peptide -graphene nanoplatelets composites, graphene nanoplatelets - polymer composites and their multifunctional applications</t>
  </si>
  <si>
    <t>Dr. Rashmi, Prof., Dept. of EEE, SIT</t>
  </si>
  <si>
    <t>Abilash K E</t>
  </si>
  <si>
    <t>1SI21PCV01</t>
  </si>
  <si>
    <t xml:space="preserve">Experimental and Numerical Investigation on Stablized Dispersive Soil for Geotechnical Engineering Applications </t>
  </si>
  <si>
    <t>Dr. Muttana S Balreddy</t>
  </si>
  <si>
    <t xml:space="preserve">H K Vedamurthy </t>
  </si>
  <si>
    <t>1SI21PCS02</t>
  </si>
  <si>
    <t>An Artificial Intelligence System for Plant Disease Detection and Yield Prediction Using Deep Learning Approach</t>
  </si>
  <si>
    <t>Dr. Purohit Shrinivasacharya, Assoc. Prof., Dept. of ISE</t>
  </si>
  <si>
    <t xml:space="preserve">Kavitha M </t>
  </si>
  <si>
    <t>1SI21PCS03</t>
  </si>
  <si>
    <t>Multilingual and Multimodality Information Extraction</t>
  </si>
  <si>
    <t xml:space="preserve">Dr. Y S Nijagunarya, </t>
  </si>
  <si>
    <t>Nousheen Taj</t>
  </si>
  <si>
    <t>1SI21PCS04</t>
  </si>
  <si>
    <t>Automation of Mineral   R O  Water Plant using Artificial Intelligence</t>
  </si>
  <si>
    <t>Dr. Bharathi P T</t>
  </si>
  <si>
    <t>Paapanna Gari Swathi</t>
  </si>
  <si>
    <t>1SI21PCS05</t>
  </si>
  <si>
    <t>Security and Consensus Protocols For IOT Systems</t>
  </si>
  <si>
    <t xml:space="preserve">Dr. Nirmala M B </t>
  </si>
  <si>
    <t>Raghavendra M</t>
  </si>
  <si>
    <t>1SI21PCS06</t>
  </si>
  <si>
    <t>Vehicular Network Using IoT</t>
  </si>
  <si>
    <t xml:space="preserve">Dr.Manjunath K G </t>
  </si>
  <si>
    <t>Ravi V</t>
  </si>
  <si>
    <t>1SI21PCS07</t>
  </si>
  <si>
    <t>Deep Active Learning Techniques for Encrypted Traffic Analysis</t>
  </si>
  <si>
    <t xml:space="preserve">Dr. Poornima A S  </t>
  </si>
  <si>
    <t>Akshay M J</t>
  </si>
  <si>
    <t>1SI21PCS01</t>
  </si>
  <si>
    <t>IoT Based Smart Farming</t>
  </si>
  <si>
    <t>Dr. Premasudha B G, Prof., Dept. of MCA</t>
  </si>
  <si>
    <t>Dr. Seema B Hegde, Asst. Prof., Dept. of E&amp;C</t>
  </si>
  <si>
    <t>Shree Nandini Anand T S</t>
  </si>
  <si>
    <t>1SI21PCS08</t>
  </si>
  <si>
    <t>Machine Learning and Data Mining in Astronomy</t>
  </si>
  <si>
    <t>Dr. N R Sunitha</t>
  </si>
  <si>
    <t>Sahana V</t>
  </si>
  <si>
    <t>1SI21PEC01</t>
  </si>
  <si>
    <t>Optimal LNA design for Passive Radar Applications</t>
  </si>
  <si>
    <t>Dr. S J Sheela</t>
  </si>
  <si>
    <t>Srinivas N R</t>
  </si>
  <si>
    <t>1SI21PEE01</t>
  </si>
  <si>
    <t>Investigation of Graphene Nanocomposites for Wearable Piezoresistive Sensors for Cardiology and Respiratory Applications</t>
  </si>
  <si>
    <t>Dr. Rashmi</t>
  </si>
  <si>
    <t xml:space="preserve">Dr. H S Lalithamba, Prof., Dept. of Chemistry </t>
  </si>
  <si>
    <t>Harshini C</t>
  </si>
  <si>
    <t>1SI21PBA02</t>
  </si>
  <si>
    <t>The Impact of Behavioral Finance on Women of Millennial and Gen Z Generations in Forming an Investment Strategy</t>
  </si>
  <si>
    <t>Dr. Preeti Desai</t>
  </si>
  <si>
    <t>Diwakar B</t>
  </si>
  <si>
    <t>1SI21PBA01</t>
  </si>
  <si>
    <t>Delivery Conversion Optimization Challenges - A Study with Special Reference to Select E-Commerce Companies Operating in Kalyana Karnataka Region</t>
  </si>
  <si>
    <t>Leena Rani A</t>
  </si>
  <si>
    <t>1SI21PMC01</t>
  </si>
  <si>
    <t>Automatic Mushroom Species Identification and Disease Detection using State of Art Deep Learning Techniques</t>
  </si>
  <si>
    <t>Sharanappa Amaragatti</t>
  </si>
  <si>
    <t>1SI21PMC02</t>
  </si>
  <si>
    <t xml:space="preserve">Artificial Intelligence Techniques to Secure Devops from Privilege Attack Escalations </t>
  </si>
  <si>
    <t>Shreetha Sudhindra Bhat</t>
  </si>
  <si>
    <t>1SI21PMC03</t>
  </si>
  <si>
    <t>Automated System for Detection of Railway Track Defects using Cutting Edge Deep Learning Techniques</t>
  </si>
  <si>
    <t>Satish A M</t>
  </si>
  <si>
    <t>1SI21PME01</t>
  </si>
  <si>
    <t>Studies on Characterization, Mechanical Properties and Mathematical Modeling of Optimized Process Parameters of Al2219-Ti-6Al-4V by Diffusion Bonding</t>
  </si>
  <si>
    <t>Dr. Bharath V, Asst. Prof., Sri Venkateshwara College of Engg., Bengaluru</t>
  </si>
  <si>
    <t>Shantharaj P</t>
  </si>
  <si>
    <t>1SI21PME02</t>
  </si>
  <si>
    <t>Studies on Influence of Cu-coated Alumina Particles Addition on Fatigue and Fracture Toughness of Al2014 Alloy Composites</t>
  </si>
  <si>
    <t>Taranath T P</t>
  </si>
  <si>
    <t>1SI21PME03</t>
  </si>
  <si>
    <t>Synthesis of Nano Ni Ti Cu SMAs and Evaluation of its Fatigue Properties and Bio Compatibility</t>
  </si>
  <si>
    <t>Dr. Shivasiddaramaiah A G</t>
  </si>
  <si>
    <t>Varsha G</t>
  </si>
  <si>
    <t>1SI22PCY01</t>
  </si>
  <si>
    <t>Synthesis and develpoment of injectable, intravitreal and stimuli-response drug delivery system to treat eye diseases</t>
  </si>
  <si>
    <t>Dr. H.S.Lalithamba</t>
  </si>
  <si>
    <t>No</t>
  </si>
  <si>
    <t>Anirudh N</t>
  </si>
  <si>
    <t>1SI22PCV01</t>
  </si>
  <si>
    <t>Development of Design and Performance for Grouted Bituminous Mixtures using Alternate Material</t>
  </si>
  <si>
    <t>Lavanya H D</t>
  </si>
  <si>
    <t>1SI22PCV02</t>
  </si>
  <si>
    <t>Biochar Mediated Nutrient Recovery From Wastewaters and Responsible Reutilization</t>
  </si>
  <si>
    <t>Dr. Vijay V</t>
  </si>
  <si>
    <t>Nandeesh T V</t>
  </si>
  <si>
    <t>1SI22PTE01</t>
  </si>
  <si>
    <t>Design and Analysis of MIMO Antennas for 5G Sub-6GHz Band Wireless Applications</t>
  </si>
  <si>
    <t>Dr. Puneeth Kumar T R</t>
  </si>
  <si>
    <t>Harshitha R</t>
  </si>
  <si>
    <t>1SI22PEC01</t>
  </si>
  <si>
    <t>An Impact Analysis of Root Pests Infestation and Detection using Multiple Modal Sensor with Artificial Intelligence</t>
  </si>
  <si>
    <t>Dr. Seema B Hegde</t>
  </si>
  <si>
    <t>Chandrika S</t>
  </si>
  <si>
    <t>1SI22PIM01</t>
  </si>
  <si>
    <t>Development and Optimization of Lightweight Sustainable Bio Sandwich Composite for Low Velocity Impact Applications using Experimental Design Approach</t>
  </si>
  <si>
    <t>Dr. T R Veena</t>
  </si>
  <si>
    <t>Ashwini C</t>
  </si>
  <si>
    <t>1SI22PMC01</t>
  </si>
  <si>
    <t>A Bio Inspired Hybrid Optimization Algorithm for Energy Efficient Wireless Sensor Networks</t>
  </si>
  <si>
    <t>Santhosh Belagalla</t>
  </si>
  <si>
    <t>1SI22PMC02</t>
  </si>
  <si>
    <t>Automation of Security Components on Finance Web Services using Artificial Intelligence Techniques</t>
  </si>
  <si>
    <t>Pooja V</t>
  </si>
  <si>
    <t>1SI22MBA01</t>
  </si>
  <si>
    <t>Business Models in Fintech</t>
  </si>
  <si>
    <t>Sanober Shaikh</t>
  </si>
  <si>
    <t>1SI22PBA02</t>
  </si>
  <si>
    <t>A Study on Impact of Employee Engagement on Employee Performance in Selected IT Organisations of Bengaluru</t>
  </si>
  <si>
    <t>Rudraradhya U</t>
  </si>
  <si>
    <t>1S122PCH01</t>
  </si>
  <si>
    <t>Prophylactic drug delivery to donor corneal endothelium to enhance the success of corneal transplantation</t>
  </si>
  <si>
    <t>Dr. Sudhir H Ranganath</t>
  </si>
  <si>
    <t>Dr. D R Prasanna, Asst. Prof., Dept. of Biotechnology</t>
  </si>
  <si>
    <t>Gangadhar S</t>
  </si>
  <si>
    <t>1SI22PCS01</t>
  </si>
  <si>
    <t>Advancements in Deep Learning Based Plant Disease Detection for Smart Agriculture</t>
  </si>
  <si>
    <t>Vasudha D</t>
  </si>
  <si>
    <t>1SI22PCS08</t>
  </si>
  <si>
    <t>Innovative Methods And Applications Of Machine Learning in Animal Husbandry With Special Reference To Dairying</t>
  </si>
  <si>
    <t>Sahana Raj G</t>
  </si>
  <si>
    <t>1SI22PCS02</t>
  </si>
  <si>
    <t>AI solutions to address performance issues in Pervasive Edge Computing</t>
  </si>
  <si>
    <t>Dr. Bhargavi K</t>
  </si>
  <si>
    <t>Shreedevipramod</t>
  </si>
  <si>
    <t>1SI22PCS03</t>
  </si>
  <si>
    <t>AI Solutions for healthcare sector</t>
  </si>
  <si>
    <t>Shwetha S</t>
  </si>
  <si>
    <t>1SI22PCS04</t>
  </si>
  <si>
    <t>Breast Cancer Detection using Deep Learning Computational Techniques</t>
  </si>
  <si>
    <t>Dr. Manjunath K G</t>
  </si>
  <si>
    <t xml:space="preserve"> H Ranjini</t>
  </si>
  <si>
    <t>1SI22PCS05</t>
  </si>
  <si>
    <t>Formal Verification of AI based Biometric Security Protocols used in IoT based Smart City Applications</t>
  </si>
  <si>
    <t>Dr. Kavitha H</t>
  </si>
  <si>
    <t>Yes</t>
  </si>
  <si>
    <t>Hemavathi N</t>
  </si>
  <si>
    <t>1SI22PCS06</t>
  </si>
  <si>
    <t>Artificial Intelligence Driven Solutions for  Enhanced Traffic Mangement System and Sustainable Transportaion for Heterogeneous Traffic</t>
  </si>
  <si>
    <t xml:space="preserve">Dr. R Sumathi </t>
  </si>
  <si>
    <t>Thejaswini S</t>
  </si>
  <si>
    <t>1SI22PCS07</t>
  </si>
  <si>
    <t>Edge Computing</t>
  </si>
  <si>
    <t>Dr. R Aparna</t>
  </si>
  <si>
    <t>K Appurva</t>
  </si>
  <si>
    <t>6SI22MCH01</t>
  </si>
  <si>
    <t>Development of a Process for the Extraction of Lithium from RO Reject Water using Novel Deep Eutectic Solvents</t>
  </si>
  <si>
    <t>Dr. Poornima G Hiremath</t>
  </si>
  <si>
    <t>Anjana D R</t>
  </si>
  <si>
    <t>6SI22MBT01</t>
  </si>
  <si>
    <t>Elucidating the Mechanismof Selective Inhibitionof Cancer Cells by Plasma Activated Water</t>
  </si>
  <si>
    <t>Dr. Gowrishankar B.S.</t>
  </si>
  <si>
    <t>Research Center</t>
  </si>
  <si>
    <t>FT - M</t>
  </si>
  <si>
    <t>FT - F</t>
  </si>
  <si>
    <t>FT - Total</t>
  </si>
  <si>
    <t>PT - M</t>
  </si>
  <si>
    <t>PT - F</t>
  </si>
  <si>
    <t>PT - Total</t>
  </si>
  <si>
    <t>Total</t>
  </si>
  <si>
    <t>Grand Total</t>
  </si>
  <si>
    <t>Total Male</t>
  </si>
  <si>
    <t>Total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</si>
</sst>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9" tint="-0.49998474074526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1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0" xfId="0" applyFont="1" applyFill="1"/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/>
    </xf>
    <xf numFmtId="14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14" fontId="1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Fill="1"/>
    <xf numFmtId="0" fontId="1" fillId="0" borderId="4" xfId="0" applyFont="1" applyFill="1" applyBorder="1" applyAlignment="1">
      <alignment vertical="top"/>
    </xf>
    <xf numFmtId="0" fontId="1" fillId="0" borderId="0" xfId="0" applyFont="1" applyFill="1"/>
    <xf numFmtId="0" fontId="1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14" fontId="1" fillId="0" borderId="5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/>
    </xf>
    <xf numFmtId="14" fontId="4" fillId="0" borderId="4" xfId="0" applyNumberFormat="1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/>
    </xf>
    <xf numFmtId="0" fontId="6" fillId="0" borderId="4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center" vertical="top" wrapText="1"/>
    </xf>
    <xf numFmtId="14" fontId="1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/>
    </xf>
    <xf numFmtId="14" fontId="2" fillId="0" borderId="4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17" fontId="9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center" vertical="top"/>
    </xf>
    <xf numFmtId="0" fontId="10" fillId="0" borderId="4" xfId="0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numFmt numFmtId="164" formatCode="dd/mm/yyyy"/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N190" totalsRowShown="0" headerRowDxfId="18" dataDxfId="16" headerRowBorderDxfId="17" tableBorderDxfId="15" totalsRowBorderDxfId="14">
  <autoFilter ref="A1:N190"/>
  <tableColumns count="14">
    <tableColumn id="1" name="Sl. No." dataDxfId="13"/>
    <tableColumn id="2" name="Name of Research Centre" dataDxfId="12"/>
    <tableColumn id="3" name="Name  " dataDxfId="11"/>
    <tableColumn id="4" name="Gender " dataDxfId="10"/>
    <tableColumn id="7" name="Date of Registration" dataDxfId="9"/>
    <tableColumn id="8" name="Year  of registration " dataDxfId="8">
      <calculatedColumnFormula>YEAR(E2)</calculatedColumnFormula>
    </tableColumn>
    <tableColumn id="9" name="USN " dataDxfId="7"/>
    <tableColumn id="10" name="Full Time - FT / Part Time - PT" dataDxfId="6"/>
    <tableColumn id="11" name="Title " dataDxfId="5"/>
    <tableColumn id="12" name="Guide" dataDxfId="4"/>
    <tableColumn id="13" name="Co-Guide/s" dataDxfId="3"/>
    <tableColumn id="14" name="Collaboration with Industry" dataDxfId="2"/>
    <tableColumn id="16" name="Is Res. Scholar SIT Faculty?" dataDxfId="1"/>
    <tableColumn id="17" name="If Yes, Dep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7"/>
  <sheetViews>
    <sheetView tabSelected="1" view="pageBreakPreview" zoomScale="60" zoomScaleNormal="110" workbookViewId="0">
      <pane ySplit="1" topLeftCell="A167" activePane="bottomLeft" state="frozen"/>
      <selection pane="bottomLeft" activeCell="I211" sqref="I211"/>
    </sheetView>
  </sheetViews>
  <sheetFormatPr defaultColWidth="9.125" defaultRowHeight="14.25"/>
  <cols>
    <col min="1" max="1" width="9.25" style="3" bestFit="1" customWidth="1"/>
    <col min="2" max="2" width="21.375" style="3" bestFit="1" customWidth="1"/>
    <col min="3" max="3" width="19.625" style="3" bestFit="1" customWidth="1"/>
    <col min="4" max="4" width="10" style="3" bestFit="1" customWidth="1"/>
    <col min="5" max="5" width="13.5" style="3" bestFit="1" customWidth="1"/>
    <col min="6" max="6" width="13.125" style="3" bestFit="1" customWidth="1"/>
    <col min="7" max="7" width="11.625" style="3" bestFit="1" customWidth="1"/>
    <col min="8" max="8" width="12" style="3" bestFit="1" customWidth="1"/>
    <col min="9" max="9" width="62.25" style="3" bestFit="1" customWidth="1"/>
    <col min="10" max="10" width="32.625" style="3" bestFit="1" customWidth="1"/>
    <col min="11" max="11" width="52" style="3" bestFit="1" customWidth="1"/>
    <col min="12" max="12" width="16.75" style="3" bestFit="1" customWidth="1"/>
    <col min="13" max="13" width="12.875" style="3" bestFit="1" customWidth="1"/>
    <col min="14" max="14" width="12.75" style="3" bestFit="1" customWidth="1"/>
    <col min="15" max="15" width="21.75" style="3" customWidth="1"/>
    <col min="16" max="16" width="8.75" style="3" customWidth="1"/>
    <col min="17" max="19" width="10.25" style="3" customWidth="1"/>
    <col min="20" max="16384" width="9.125" style="3"/>
  </cols>
  <sheetData>
    <row r="1" spans="1:14" s="9" customFormat="1" ht="48">
      <c r="A1" s="5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7" t="s">
        <v>8</v>
      </c>
      <c r="J1" s="6" t="s">
        <v>9</v>
      </c>
      <c r="K1" s="6" t="s">
        <v>10</v>
      </c>
      <c r="L1" s="6" t="s">
        <v>11</v>
      </c>
      <c r="M1" s="8" t="s">
        <v>12</v>
      </c>
      <c r="N1" s="8" t="s">
        <v>13</v>
      </c>
    </row>
    <row r="2" spans="1:14" s="9" customFormat="1" ht="36">
      <c r="A2" s="10">
        <v>1</v>
      </c>
      <c r="B2" s="11" t="s">
        <v>15</v>
      </c>
      <c r="C2" s="12" t="s">
        <v>16</v>
      </c>
      <c r="D2" s="13" t="s">
        <v>17</v>
      </c>
      <c r="E2" s="14">
        <v>41228</v>
      </c>
      <c r="F2" s="15">
        <f>YEAR(E2)</f>
        <v>2012</v>
      </c>
      <c r="G2" s="13" t="s">
        <v>18</v>
      </c>
      <c r="H2" s="13" t="s">
        <v>19</v>
      </c>
      <c r="I2" s="12" t="s">
        <v>20</v>
      </c>
      <c r="J2" s="16" t="s">
        <v>21</v>
      </c>
      <c r="K2" s="16" t="s">
        <v>22</v>
      </c>
      <c r="L2" s="11"/>
      <c r="M2" s="13" t="s">
        <v>23</v>
      </c>
      <c r="N2" s="13" t="s">
        <v>15</v>
      </c>
    </row>
    <row r="3" spans="1:14" s="9" customFormat="1" ht="36">
      <c r="A3" s="10">
        <f t="shared" ref="A3:A66" si="0">A2+1</f>
        <v>2</v>
      </c>
      <c r="B3" s="11" t="s">
        <v>15</v>
      </c>
      <c r="C3" s="12" t="s">
        <v>24</v>
      </c>
      <c r="D3" s="13" t="s">
        <v>25</v>
      </c>
      <c r="E3" s="14">
        <v>43809</v>
      </c>
      <c r="F3" s="15">
        <f>YEAR(E3)</f>
        <v>2019</v>
      </c>
      <c r="G3" s="13" t="s">
        <v>26</v>
      </c>
      <c r="H3" s="13" t="s">
        <v>27</v>
      </c>
      <c r="I3" s="12" t="s">
        <v>28</v>
      </c>
      <c r="J3" s="16" t="s">
        <v>29</v>
      </c>
      <c r="K3" s="16" t="s">
        <v>30</v>
      </c>
      <c r="L3" s="11" t="s">
        <v>30</v>
      </c>
      <c r="M3" s="13" t="s">
        <v>31</v>
      </c>
      <c r="N3" s="13"/>
    </row>
    <row r="4" spans="1:14" s="9" customFormat="1" ht="24">
      <c r="A4" s="10">
        <f t="shared" si="0"/>
        <v>3</v>
      </c>
      <c r="B4" s="11" t="s">
        <v>15</v>
      </c>
      <c r="C4" s="12" t="s">
        <v>32</v>
      </c>
      <c r="D4" s="15" t="s">
        <v>17</v>
      </c>
      <c r="E4" s="14">
        <v>44561</v>
      </c>
      <c r="F4" s="15">
        <f>YEAR(E4)</f>
        <v>2021</v>
      </c>
      <c r="G4" s="15" t="s">
        <v>33</v>
      </c>
      <c r="H4" s="13" t="s">
        <v>19</v>
      </c>
      <c r="I4" s="12" t="s">
        <v>34</v>
      </c>
      <c r="J4" s="16" t="s">
        <v>35</v>
      </c>
      <c r="K4" s="16"/>
      <c r="L4" s="11"/>
      <c r="M4" s="13" t="s">
        <v>31</v>
      </c>
      <c r="N4" s="13"/>
    </row>
    <row r="5" spans="1:14" s="9" customFormat="1" ht="24">
      <c r="A5" s="10">
        <f t="shared" si="0"/>
        <v>4</v>
      </c>
      <c r="B5" s="11" t="s">
        <v>15</v>
      </c>
      <c r="C5" s="12" t="s">
        <v>36</v>
      </c>
      <c r="D5" s="15" t="s">
        <v>17</v>
      </c>
      <c r="E5" s="14">
        <v>44561</v>
      </c>
      <c r="F5" s="15">
        <f>YEAR(E5)</f>
        <v>2021</v>
      </c>
      <c r="G5" s="15" t="s">
        <v>37</v>
      </c>
      <c r="H5" s="13" t="s">
        <v>19</v>
      </c>
      <c r="I5" s="12" t="s">
        <v>38</v>
      </c>
      <c r="J5" s="16" t="s">
        <v>39</v>
      </c>
      <c r="K5" s="16"/>
      <c r="L5" s="11"/>
      <c r="M5" s="13" t="s">
        <v>31</v>
      </c>
      <c r="N5" s="13"/>
    </row>
    <row r="6" spans="1:14" s="9" customFormat="1" ht="36">
      <c r="A6" s="10">
        <f t="shared" si="0"/>
        <v>5</v>
      </c>
      <c r="B6" s="16" t="s">
        <v>40</v>
      </c>
      <c r="C6" s="12" t="s">
        <v>41</v>
      </c>
      <c r="D6" s="15" t="s">
        <v>17</v>
      </c>
      <c r="E6" s="17">
        <v>41229</v>
      </c>
      <c r="F6" s="15">
        <f>YEAR(E6)</f>
        <v>2012</v>
      </c>
      <c r="G6" s="15" t="s">
        <v>42</v>
      </c>
      <c r="H6" s="15" t="s">
        <v>19</v>
      </c>
      <c r="I6" s="12" t="s">
        <v>43</v>
      </c>
      <c r="J6" s="16" t="s">
        <v>44</v>
      </c>
      <c r="K6" s="16"/>
      <c r="L6" s="16"/>
      <c r="M6" s="15" t="s">
        <v>31</v>
      </c>
      <c r="N6" s="13"/>
    </row>
    <row r="7" spans="1:14" s="9" customFormat="1" ht="48">
      <c r="A7" s="10">
        <f t="shared" si="0"/>
        <v>6</v>
      </c>
      <c r="B7" s="11" t="s">
        <v>40</v>
      </c>
      <c r="C7" s="12" t="s">
        <v>45</v>
      </c>
      <c r="D7" s="13" t="s">
        <v>17</v>
      </c>
      <c r="E7" s="13"/>
      <c r="F7" s="13">
        <v>2017</v>
      </c>
      <c r="G7" s="13" t="s">
        <v>46</v>
      </c>
      <c r="H7" s="13" t="s">
        <v>19</v>
      </c>
      <c r="I7" s="12" t="s">
        <v>47</v>
      </c>
      <c r="J7" s="12" t="s">
        <v>48</v>
      </c>
      <c r="K7" s="16" t="s">
        <v>49</v>
      </c>
      <c r="L7" s="11"/>
      <c r="M7" s="13" t="s">
        <v>31</v>
      </c>
      <c r="N7" s="13"/>
    </row>
    <row r="8" spans="1:14" s="9" customFormat="1" ht="36">
      <c r="A8" s="10">
        <f t="shared" si="0"/>
        <v>7</v>
      </c>
      <c r="B8" s="11" t="s">
        <v>50</v>
      </c>
      <c r="C8" s="12" t="s">
        <v>51</v>
      </c>
      <c r="D8" s="15" t="s">
        <v>17</v>
      </c>
      <c r="E8" s="14">
        <v>42166</v>
      </c>
      <c r="F8" s="13">
        <f>YEAR(E8)</f>
        <v>2015</v>
      </c>
      <c r="G8" s="15" t="s">
        <v>52</v>
      </c>
      <c r="H8" s="13" t="s">
        <v>19</v>
      </c>
      <c r="I8" s="12" t="s">
        <v>53</v>
      </c>
      <c r="J8" s="16" t="s">
        <v>54</v>
      </c>
      <c r="K8" s="16"/>
      <c r="L8" s="11"/>
      <c r="M8" s="13" t="s">
        <v>31</v>
      </c>
      <c r="N8" s="13"/>
    </row>
    <row r="9" spans="1:14" s="9" customFormat="1" ht="48">
      <c r="A9" s="10">
        <f t="shared" si="0"/>
        <v>8</v>
      </c>
      <c r="B9" s="11" t="s">
        <v>50</v>
      </c>
      <c r="C9" s="12" t="s">
        <v>55</v>
      </c>
      <c r="D9" s="15" t="s">
        <v>17</v>
      </c>
      <c r="E9" s="14">
        <v>44036</v>
      </c>
      <c r="F9" s="13">
        <f>YEAR(E9)</f>
        <v>2020</v>
      </c>
      <c r="G9" s="15"/>
      <c r="H9" s="13" t="s">
        <v>19</v>
      </c>
      <c r="I9" s="12" t="s">
        <v>56</v>
      </c>
      <c r="J9" s="16" t="s">
        <v>57</v>
      </c>
      <c r="K9" s="16"/>
      <c r="L9" s="11"/>
      <c r="M9" s="13" t="s">
        <v>31</v>
      </c>
      <c r="N9" s="13"/>
    </row>
    <row r="10" spans="1:14" s="9" customFormat="1" ht="36">
      <c r="A10" s="10">
        <f t="shared" si="0"/>
        <v>9</v>
      </c>
      <c r="B10" s="11" t="s">
        <v>50</v>
      </c>
      <c r="C10" s="12" t="s">
        <v>58</v>
      </c>
      <c r="D10" s="15" t="s">
        <v>25</v>
      </c>
      <c r="E10" s="14">
        <v>44701</v>
      </c>
      <c r="F10" s="15">
        <f>YEAR(E10)</f>
        <v>2022</v>
      </c>
      <c r="G10" s="15" t="s">
        <v>59</v>
      </c>
      <c r="H10" s="13" t="s">
        <v>27</v>
      </c>
      <c r="I10" s="12" t="s">
        <v>60</v>
      </c>
      <c r="J10" s="16" t="s">
        <v>61</v>
      </c>
      <c r="K10" s="16"/>
      <c r="L10" s="11"/>
      <c r="M10" s="13" t="s">
        <v>31</v>
      </c>
      <c r="N10" s="13"/>
    </row>
    <row r="11" spans="1:14" s="9" customFormat="1" ht="12">
      <c r="A11" s="10">
        <f t="shared" si="0"/>
        <v>10</v>
      </c>
      <c r="B11" s="11" t="s">
        <v>50</v>
      </c>
      <c r="C11" s="12" t="s">
        <v>62</v>
      </c>
      <c r="D11" s="13" t="s">
        <v>25</v>
      </c>
      <c r="E11" s="13"/>
      <c r="F11" s="15">
        <v>2015</v>
      </c>
      <c r="G11" s="15" t="s">
        <v>63</v>
      </c>
      <c r="H11" s="13" t="s">
        <v>19</v>
      </c>
      <c r="I11" s="12"/>
      <c r="J11" s="16" t="s">
        <v>64</v>
      </c>
      <c r="K11" s="16"/>
      <c r="L11" s="11"/>
      <c r="M11" s="13" t="s">
        <v>31</v>
      </c>
      <c r="N11" s="13"/>
    </row>
    <row r="12" spans="1:14" s="9" customFormat="1" ht="24">
      <c r="A12" s="10">
        <f t="shared" si="0"/>
        <v>11</v>
      </c>
      <c r="B12" s="11" t="s">
        <v>50</v>
      </c>
      <c r="C12" s="12" t="s">
        <v>65</v>
      </c>
      <c r="D12" s="13" t="s">
        <v>17</v>
      </c>
      <c r="E12" s="13"/>
      <c r="F12" s="13">
        <v>2017</v>
      </c>
      <c r="G12" s="13"/>
      <c r="H12" s="13" t="s">
        <v>27</v>
      </c>
      <c r="I12" s="12"/>
      <c r="J12" s="16" t="s">
        <v>66</v>
      </c>
      <c r="K12" s="16" t="s">
        <v>67</v>
      </c>
      <c r="L12" s="11"/>
      <c r="M12" s="13" t="s">
        <v>31</v>
      </c>
      <c r="N12" s="13"/>
    </row>
    <row r="13" spans="1:14" s="9" customFormat="1" ht="24">
      <c r="A13" s="10">
        <f t="shared" si="0"/>
        <v>12</v>
      </c>
      <c r="B13" s="11" t="s">
        <v>68</v>
      </c>
      <c r="C13" s="12" t="s">
        <v>69</v>
      </c>
      <c r="D13" s="15" t="s">
        <v>17</v>
      </c>
      <c r="E13" s="14">
        <v>42559</v>
      </c>
      <c r="F13" s="13">
        <v>2016</v>
      </c>
      <c r="G13" s="15" t="s">
        <v>70</v>
      </c>
      <c r="H13" s="13" t="s">
        <v>19</v>
      </c>
      <c r="I13" s="12" t="s">
        <v>71</v>
      </c>
      <c r="J13" s="16" t="s">
        <v>72</v>
      </c>
      <c r="K13" s="16" t="s">
        <v>73</v>
      </c>
      <c r="L13" s="11"/>
      <c r="M13" s="13" t="s">
        <v>31</v>
      </c>
      <c r="N13" s="13"/>
    </row>
    <row r="14" spans="1:14" s="9" customFormat="1" ht="24">
      <c r="A14" s="10">
        <f t="shared" si="0"/>
        <v>13</v>
      </c>
      <c r="B14" s="11" t="s">
        <v>68</v>
      </c>
      <c r="C14" s="12" t="s">
        <v>74</v>
      </c>
      <c r="D14" s="15" t="s">
        <v>17</v>
      </c>
      <c r="E14" s="14">
        <v>42559</v>
      </c>
      <c r="F14" s="13">
        <v>2016</v>
      </c>
      <c r="G14" s="15" t="s">
        <v>75</v>
      </c>
      <c r="H14" s="13" t="s">
        <v>19</v>
      </c>
      <c r="I14" s="12" t="s">
        <v>76</v>
      </c>
      <c r="J14" s="16" t="s">
        <v>77</v>
      </c>
      <c r="K14" s="16"/>
      <c r="L14" s="11"/>
      <c r="M14" s="13" t="s">
        <v>31</v>
      </c>
      <c r="N14" s="13"/>
    </row>
    <row r="15" spans="1:14" s="9" customFormat="1" ht="24">
      <c r="A15" s="10">
        <f t="shared" si="0"/>
        <v>14</v>
      </c>
      <c r="B15" s="11" t="s">
        <v>68</v>
      </c>
      <c r="C15" s="12" t="s">
        <v>78</v>
      </c>
      <c r="D15" s="15" t="s">
        <v>25</v>
      </c>
      <c r="E15" s="14">
        <v>42559</v>
      </c>
      <c r="F15" s="13">
        <v>2016</v>
      </c>
      <c r="G15" s="15" t="s">
        <v>79</v>
      </c>
      <c r="H15" s="13" t="s">
        <v>19</v>
      </c>
      <c r="I15" s="12" t="s">
        <v>80</v>
      </c>
      <c r="J15" s="16" t="s">
        <v>81</v>
      </c>
      <c r="K15" s="16"/>
      <c r="L15" s="11"/>
      <c r="M15" s="13" t="s">
        <v>31</v>
      </c>
      <c r="N15" s="13"/>
    </row>
    <row r="16" spans="1:14" s="9" customFormat="1" ht="48">
      <c r="A16" s="10">
        <f t="shared" si="0"/>
        <v>15</v>
      </c>
      <c r="B16" s="11" t="s">
        <v>68</v>
      </c>
      <c r="C16" s="12" t="s">
        <v>82</v>
      </c>
      <c r="D16" s="15" t="s">
        <v>17</v>
      </c>
      <c r="E16" s="14">
        <v>42559</v>
      </c>
      <c r="F16" s="13">
        <v>2016</v>
      </c>
      <c r="G16" s="15" t="s">
        <v>83</v>
      </c>
      <c r="H16" s="13" t="s">
        <v>19</v>
      </c>
      <c r="I16" s="12" t="s">
        <v>84</v>
      </c>
      <c r="J16" s="16" t="s">
        <v>85</v>
      </c>
      <c r="K16" s="16" t="s">
        <v>86</v>
      </c>
      <c r="L16" s="11"/>
      <c r="M16" s="13" t="s">
        <v>31</v>
      </c>
      <c r="N16" s="13"/>
    </row>
    <row r="17" spans="1:14" s="9" customFormat="1" ht="24">
      <c r="A17" s="10">
        <f t="shared" si="0"/>
        <v>16</v>
      </c>
      <c r="B17" s="11" t="s">
        <v>68</v>
      </c>
      <c r="C17" s="12" t="s">
        <v>87</v>
      </c>
      <c r="D17" s="15" t="s">
        <v>17</v>
      </c>
      <c r="E17" s="14">
        <v>43617</v>
      </c>
      <c r="F17" s="13">
        <f>YEAR(E17)</f>
        <v>2019</v>
      </c>
      <c r="G17" s="15" t="s">
        <v>88</v>
      </c>
      <c r="H17" s="13" t="s">
        <v>27</v>
      </c>
      <c r="I17" s="12" t="s">
        <v>89</v>
      </c>
      <c r="J17" s="16" t="s">
        <v>77</v>
      </c>
      <c r="K17" s="16"/>
      <c r="L17" s="11"/>
      <c r="M17" s="13" t="s">
        <v>31</v>
      </c>
      <c r="N17" s="13"/>
    </row>
    <row r="18" spans="1:14" s="9" customFormat="1" ht="24">
      <c r="A18" s="10">
        <f t="shared" si="0"/>
        <v>17</v>
      </c>
      <c r="B18" s="11" t="s">
        <v>68</v>
      </c>
      <c r="C18" s="12" t="s">
        <v>90</v>
      </c>
      <c r="D18" s="15" t="s">
        <v>17</v>
      </c>
      <c r="E18" s="14">
        <v>43617</v>
      </c>
      <c r="F18" s="13">
        <f>YEAR(E18)</f>
        <v>2019</v>
      </c>
      <c r="G18" s="15" t="s">
        <v>91</v>
      </c>
      <c r="H18" s="13" t="s">
        <v>27</v>
      </c>
      <c r="I18" s="12" t="s">
        <v>92</v>
      </c>
      <c r="J18" s="16" t="s">
        <v>77</v>
      </c>
      <c r="K18" s="16"/>
      <c r="L18" s="11"/>
      <c r="M18" s="13" t="s">
        <v>31</v>
      </c>
      <c r="N18" s="13"/>
    </row>
    <row r="19" spans="1:14" s="9" customFormat="1" ht="48">
      <c r="A19" s="10">
        <f t="shared" si="0"/>
        <v>18</v>
      </c>
      <c r="B19" s="11" t="s">
        <v>68</v>
      </c>
      <c r="C19" s="12" t="s">
        <v>93</v>
      </c>
      <c r="D19" s="15" t="s">
        <v>25</v>
      </c>
      <c r="E19" s="14">
        <v>44561</v>
      </c>
      <c r="F19" s="15">
        <f>YEAR(E19)</f>
        <v>2021</v>
      </c>
      <c r="G19" s="15" t="s">
        <v>94</v>
      </c>
      <c r="H19" s="13" t="s">
        <v>27</v>
      </c>
      <c r="I19" s="12" t="s">
        <v>95</v>
      </c>
      <c r="J19" s="16" t="s">
        <v>96</v>
      </c>
      <c r="K19" s="16"/>
      <c r="L19" s="11"/>
      <c r="M19" s="13" t="s">
        <v>31</v>
      </c>
      <c r="N19" s="13"/>
    </row>
    <row r="20" spans="1:14" s="9" customFormat="1" ht="24">
      <c r="A20" s="10">
        <f t="shared" si="0"/>
        <v>19</v>
      </c>
      <c r="B20" s="11" t="s">
        <v>68</v>
      </c>
      <c r="C20" s="12" t="s">
        <v>97</v>
      </c>
      <c r="D20" s="15" t="s">
        <v>17</v>
      </c>
      <c r="E20" s="14">
        <v>44561</v>
      </c>
      <c r="F20" s="15">
        <f>YEAR(E20)</f>
        <v>2021</v>
      </c>
      <c r="G20" s="15" t="s">
        <v>98</v>
      </c>
      <c r="H20" s="13" t="s">
        <v>27</v>
      </c>
      <c r="I20" s="12" t="s">
        <v>99</v>
      </c>
      <c r="J20" s="16" t="s">
        <v>100</v>
      </c>
      <c r="K20" s="16"/>
      <c r="L20" s="11"/>
      <c r="M20" s="13" t="s">
        <v>31</v>
      </c>
      <c r="N20" s="13"/>
    </row>
    <row r="21" spans="1:14" s="9" customFormat="1" ht="24">
      <c r="A21" s="10">
        <f t="shared" si="0"/>
        <v>20</v>
      </c>
      <c r="B21" s="11" t="s">
        <v>68</v>
      </c>
      <c r="C21" s="12" t="s">
        <v>101</v>
      </c>
      <c r="D21" s="15" t="s">
        <v>25</v>
      </c>
      <c r="E21" s="14">
        <v>44561</v>
      </c>
      <c r="F21" s="15">
        <f>YEAR(E21)</f>
        <v>2021</v>
      </c>
      <c r="G21" s="15" t="s">
        <v>102</v>
      </c>
      <c r="H21" s="13" t="s">
        <v>27</v>
      </c>
      <c r="I21" s="12" t="s">
        <v>103</v>
      </c>
      <c r="J21" s="16" t="s">
        <v>104</v>
      </c>
      <c r="K21" s="16"/>
      <c r="L21" s="11"/>
      <c r="M21" s="13" t="s">
        <v>31</v>
      </c>
      <c r="N21" s="13"/>
    </row>
    <row r="22" spans="1:14" s="9" customFormat="1" ht="48">
      <c r="A22" s="10">
        <f t="shared" si="0"/>
        <v>21</v>
      </c>
      <c r="B22" s="11" t="s">
        <v>68</v>
      </c>
      <c r="C22" s="12" t="s">
        <v>105</v>
      </c>
      <c r="D22" s="13" t="s">
        <v>17</v>
      </c>
      <c r="E22" s="13"/>
      <c r="F22" s="13">
        <v>2015</v>
      </c>
      <c r="G22" s="13" t="s">
        <v>106</v>
      </c>
      <c r="H22" s="13" t="s">
        <v>19</v>
      </c>
      <c r="I22" s="12" t="s">
        <v>107</v>
      </c>
      <c r="J22" s="16" t="s">
        <v>108</v>
      </c>
      <c r="K22" s="16"/>
      <c r="L22" s="11"/>
      <c r="M22" s="13" t="s">
        <v>31</v>
      </c>
      <c r="N22" s="13"/>
    </row>
    <row r="23" spans="1:14" s="9" customFormat="1" ht="36">
      <c r="A23" s="10">
        <f t="shared" si="0"/>
        <v>22</v>
      </c>
      <c r="B23" s="11" t="s">
        <v>68</v>
      </c>
      <c r="C23" s="12" t="s">
        <v>109</v>
      </c>
      <c r="D23" s="13" t="s">
        <v>17</v>
      </c>
      <c r="E23" s="13"/>
      <c r="F23" s="13">
        <v>2007</v>
      </c>
      <c r="G23" s="13" t="s">
        <v>110</v>
      </c>
      <c r="H23" s="13" t="s">
        <v>19</v>
      </c>
      <c r="I23" s="12" t="s">
        <v>111</v>
      </c>
      <c r="J23" s="16" t="s">
        <v>112</v>
      </c>
      <c r="K23" s="16" t="s">
        <v>113</v>
      </c>
      <c r="L23" s="11"/>
      <c r="M23" s="13" t="s">
        <v>31</v>
      </c>
      <c r="N23" s="13"/>
    </row>
    <row r="24" spans="1:14" s="9" customFormat="1" ht="24">
      <c r="A24" s="10">
        <f t="shared" si="0"/>
        <v>23</v>
      </c>
      <c r="B24" s="11" t="s">
        <v>114</v>
      </c>
      <c r="C24" s="16" t="s">
        <v>115</v>
      </c>
      <c r="D24" s="15" t="s">
        <v>17</v>
      </c>
      <c r="E24" s="17">
        <v>40725</v>
      </c>
      <c r="F24" s="13">
        <f t="shared" ref="F24:F36" si="1">YEAR(E24)</f>
        <v>2011</v>
      </c>
      <c r="G24" s="15" t="s">
        <v>116</v>
      </c>
      <c r="H24" s="13" t="s">
        <v>19</v>
      </c>
      <c r="I24" s="12" t="s">
        <v>117</v>
      </c>
      <c r="J24" s="16" t="s">
        <v>118</v>
      </c>
      <c r="K24" s="16"/>
      <c r="L24" s="11"/>
      <c r="M24" s="13" t="s">
        <v>31</v>
      </c>
      <c r="N24" s="13"/>
    </row>
    <row r="25" spans="1:14" s="9" customFormat="1" ht="24">
      <c r="A25" s="10">
        <f t="shared" si="0"/>
        <v>24</v>
      </c>
      <c r="B25" s="11" t="s">
        <v>114</v>
      </c>
      <c r="C25" s="12" t="s">
        <v>119</v>
      </c>
      <c r="D25" s="15" t="s">
        <v>17</v>
      </c>
      <c r="E25" s="17">
        <v>42003</v>
      </c>
      <c r="F25" s="13">
        <f t="shared" si="1"/>
        <v>2014</v>
      </c>
      <c r="G25" s="15" t="s">
        <v>120</v>
      </c>
      <c r="H25" s="13" t="s">
        <v>19</v>
      </c>
      <c r="I25" s="12" t="s">
        <v>121</v>
      </c>
      <c r="J25" s="16" t="s">
        <v>122</v>
      </c>
      <c r="K25" s="16"/>
      <c r="L25" s="11"/>
      <c r="M25" s="13" t="s">
        <v>31</v>
      </c>
      <c r="N25" s="13"/>
    </row>
    <row r="26" spans="1:14" s="9" customFormat="1" ht="24">
      <c r="A26" s="10">
        <f t="shared" si="0"/>
        <v>25</v>
      </c>
      <c r="B26" s="11" t="s">
        <v>114</v>
      </c>
      <c r="C26" s="12" t="s">
        <v>123</v>
      </c>
      <c r="D26" s="15" t="s">
        <v>17</v>
      </c>
      <c r="E26" s="17">
        <v>42003</v>
      </c>
      <c r="F26" s="13">
        <f t="shared" si="1"/>
        <v>2014</v>
      </c>
      <c r="G26" s="15" t="s">
        <v>124</v>
      </c>
      <c r="H26" s="13" t="s">
        <v>27</v>
      </c>
      <c r="I26" s="12" t="s">
        <v>125</v>
      </c>
      <c r="J26" s="16" t="s">
        <v>126</v>
      </c>
      <c r="K26" s="16"/>
      <c r="L26" s="11"/>
      <c r="M26" s="13" t="s">
        <v>31</v>
      </c>
      <c r="N26" s="13"/>
    </row>
    <row r="27" spans="1:14" s="9" customFormat="1" ht="36">
      <c r="A27" s="10">
        <f t="shared" si="0"/>
        <v>26</v>
      </c>
      <c r="B27" s="11" t="s">
        <v>114</v>
      </c>
      <c r="C27" s="12" t="s">
        <v>127</v>
      </c>
      <c r="D27" s="15" t="s">
        <v>17</v>
      </c>
      <c r="E27" s="17">
        <v>42003</v>
      </c>
      <c r="F27" s="13">
        <f t="shared" si="1"/>
        <v>2014</v>
      </c>
      <c r="G27" s="15" t="s">
        <v>128</v>
      </c>
      <c r="H27" s="13" t="s">
        <v>19</v>
      </c>
      <c r="I27" s="12" t="s">
        <v>129</v>
      </c>
      <c r="J27" s="16" t="s">
        <v>130</v>
      </c>
      <c r="K27" s="16"/>
      <c r="L27" s="11"/>
      <c r="M27" s="13" t="s">
        <v>31</v>
      </c>
      <c r="N27" s="13"/>
    </row>
    <row r="28" spans="1:14" s="9" customFormat="1" ht="24">
      <c r="A28" s="10">
        <f t="shared" si="0"/>
        <v>27</v>
      </c>
      <c r="B28" s="11" t="s">
        <v>114</v>
      </c>
      <c r="C28" s="12" t="s">
        <v>131</v>
      </c>
      <c r="D28" s="15" t="s">
        <v>25</v>
      </c>
      <c r="E28" s="17">
        <v>42081</v>
      </c>
      <c r="F28" s="13">
        <f t="shared" si="1"/>
        <v>2015</v>
      </c>
      <c r="G28" s="15" t="s">
        <v>132</v>
      </c>
      <c r="H28" s="13" t="s">
        <v>19</v>
      </c>
      <c r="I28" s="16" t="s">
        <v>133</v>
      </c>
      <c r="J28" s="16" t="s">
        <v>134</v>
      </c>
      <c r="K28" s="16"/>
      <c r="L28" s="11"/>
      <c r="M28" s="13" t="s">
        <v>31</v>
      </c>
      <c r="N28" s="13"/>
    </row>
    <row r="29" spans="1:14" s="9" customFormat="1" ht="36">
      <c r="A29" s="10">
        <f t="shared" si="0"/>
        <v>28</v>
      </c>
      <c r="B29" s="11" t="s">
        <v>114</v>
      </c>
      <c r="C29" s="12" t="s">
        <v>135</v>
      </c>
      <c r="D29" s="15" t="s">
        <v>17</v>
      </c>
      <c r="E29" s="17">
        <v>42328</v>
      </c>
      <c r="F29" s="13">
        <f t="shared" si="1"/>
        <v>2015</v>
      </c>
      <c r="G29" s="15" t="s">
        <v>136</v>
      </c>
      <c r="H29" s="13" t="s">
        <v>19</v>
      </c>
      <c r="I29" s="12" t="s">
        <v>137</v>
      </c>
      <c r="J29" s="16" t="s">
        <v>134</v>
      </c>
      <c r="K29" s="16"/>
      <c r="L29" s="11"/>
      <c r="M29" s="13" t="s">
        <v>31</v>
      </c>
      <c r="N29" s="13"/>
    </row>
    <row r="30" spans="1:14" s="9" customFormat="1" ht="36">
      <c r="A30" s="10">
        <f t="shared" si="0"/>
        <v>29</v>
      </c>
      <c r="B30" s="11" t="s">
        <v>114</v>
      </c>
      <c r="C30" s="12" t="s">
        <v>138</v>
      </c>
      <c r="D30" s="15" t="s">
        <v>25</v>
      </c>
      <c r="E30" s="17">
        <v>42832</v>
      </c>
      <c r="F30" s="13">
        <f t="shared" si="1"/>
        <v>2017</v>
      </c>
      <c r="G30" s="15" t="s">
        <v>139</v>
      </c>
      <c r="H30" s="13" t="s">
        <v>19</v>
      </c>
      <c r="I30" s="12" t="s">
        <v>140</v>
      </c>
      <c r="J30" s="16" t="s">
        <v>141</v>
      </c>
      <c r="K30" s="16"/>
      <c r="L30" s="11"/>
      <c r="M30" s="13" t="s">
        <v>31</v>
      </c>
      <c r="N30" s="13"/>
    </row>
    <row r="31" spans="1:14" s="9" customFormat="1" ht="36">
      <c r="A31" s="10">
        <f t="shared" si="0"/>
        <v>30</v>
      </c>
      <c r="B31" s="11" t="s">
        <v>114</v>
      </c>
      <c r="C31" s="12" t="s">
        <v>142</v>
      </c>
      <c r="D31" s="15" t="s">
        <v>17</v>
      </c>
      <c r="E31" s="17">
        <v>42877</v>
      </c>
      <c r="F31" s="13">
        <f t="shared" si="1"/>
        <v>2017</v>
      </c>
      <c r="G31" s="15" t="s">
        <v>143</v>
      </c>
      <c r="H31" s="13" t="s">
        <v>19</v>
      </c>
      <c r="I31" s="12" t="s">
        <v>144</v>
      </c>
      <c r="J31" s="16" t="s">
        <v>145</v>
      </c>
      <c r="K31" s="16"/>
      <c r="L31" s="11"/>
      <c r="M31" s="13" t="s">
        <v>31</v>
      </c>
      <c r="N31" s="13"/>
    </row>
    <row r="32" spans="1:14" s="9" customFormat="1" ht="24">
      <c r="A32" s="10">
        <f t="shared" si="0"/>
        <v>31</v>
      </c>
      <c r="B32" s="11" t="s">
        <v>114</v>
      </c>
      <c r="C32" s="12" t="s">
        <v>146</v>
      </c>
      <c r="D32" s="15" t="s">
        <v>17</v>
      </c>
      <c r="E32" s="17">
        <v>42877</v>
      </c>
      <c r="F32" s="13">
        <f t="shared" si="1"/>
        <v>2017</v>
      </c>
      <c r="G32" s="15" t="s">
        <v>147</v>
      </c>
      <c r="H32" s="13" t="s">
        <v>19</v>
      </c>
      <c r="I32" s="16" t="s">
        <v>148</v>
      </c>
      <c r="J32" s="16" t="s">
        <v>134</v>
      </c>
      <c r="K32" s="16"/>
      <c r="L32" s="11"/>
      <c r="M32" s="13" t="s">
        <v>31</v>
      </c>
      <c r="N32" s="13"/>
    </row>
    <row r="33" spans="1:14" s="9" customFormat="1" ht="24">
      <c r="A33" s="10">
        <f t="shared" si="0"/>
        <v>32</v>
      </c>
      <c r="B33" s="11" t="s">
        <v>114</v>
      </c>
      <c r="C33" s="12" t="s">
        <v>149</v>
      </c>
      <c r="D33" s="15" t="s">
        <v>17</v>
      </c>
      <c r="E33" s="17">
        <v>43098</v>
      </c>
      <c r="F33" s="13">
        <f t="shared" si="1"/>
        <v>2017</v>
      </c>
      <c r="G33" s="15" t="s">
        <v>150</v>
      </c>
      <c r="H33" s="13" t="s">
        <v>27</v>
      </c>
      <c r="I33" s="12" t="s">
        <v>151</v>
      </c>
      <c r="J33" s="16" t="s">
        <v>126</v>
      </c>
      <c r="K33" s="16"/>
      <c r="L33" s="16" t="s">
        <v>152</v>
      </c>
      <c r="M33" s="13" t="s">
        <v>31</v>
      </c>
      <c r="N33" s="13"/>
    </row>
    <row r="34" spans="1:14" s="9" customFormat="1" ht="36">
      <c r="A34" s="10">
        <f t="shared" si="0"/>
        <v>33</v>
      </c>
      <c r="B34" s="11" t="s">
        <v>114</v>
      </c>
      <c r="C34" s="12" t="s">
        <v>153</v>
      </c>
      <c r="D34" s="15" t="s">
        <v>25</v>
      </c>
      <c r="E34" s="17">
        <v>43098</v>
      </c>
      <c r="F34" s="13">
        <f t="shared" si="1"/>
        <v>2017</v>
      </c>
      <c r="G34" s="15" t="s">
        <v>154</v>
      </c>
      <c r="H34" s="13" t="s">
        <v>19</v>
      </c>
      <c r="I34" s="12" t="s">
        <v>155</v>
      </c>
      <c r="J34" s="16" t="s">
        <v>156</v>
      </c>
      <c r="K34" s="16"/>
      <c r="L34" s="11"/>
      <c r="M34" s="13" t="s">
        <v>31</v>
      </c>
      <c r="N34" s="13"/>
    </row>
    <row r="35" spans="1:14" s="9" customFormat="1" ht="36">
      <c r="A35" s="10">
        <f t="shared" si="0"/>
        <v>34</v>
      </c>
      <c r="B35" s="11" t="s">
        <v>114</v>
      </c>
      <c r="C35" s="12" t="s">
        <v>157</v>
      </c>
      <c r="D35" s="15" t="s">
        <v>25</v>
      </c>
      <c r="E35" s="17">
        <v>43136</v>
      </c>
      <c r="F35" s="13">
        <f t="shared" si="1"/>
        <v>2018</v>
      </c>
      <c r="G35" s="15" t="s">
        <v>158</v>
      </c>
      <c r="H35" s="13" t="s">
        <v>19</v>
      </c>
      <c r="I35" s="16" t="s">
        <v>159</v>
      </c>
      <c r="J35" s="16" t="s">
        <v>160</v>
      </c>
      <c r="K35" s="16"/>
      <c r="L35" s="11"/>
      <c r="M35" s="13" t="s">
        <v>31</v>
      </c>
      <c r="N35" s="13"/>
    </row>
    <row r="36" spans="1:14" s="9" customFormat="1" ht="36">
      <c r="A36" s="10">
        <f t="shared" si="0"/>
        <v>35</v>
      </c>
      <c r="B36" s="11" t="s">
        <v>114</v>
      </c>
      <c r="C36" s="12" t="s">
        <v>161</v>
      </c>
      <c r="D36" s="15" t="s">
        <v>25</v>
      </c>
      <c r="E36" s="17">
        <v>43137</v>
      </c>
      <c r="F36" s="13">
        <f t="shared" si="1"/>
        <v>2018</v>
      </c>
      <c r="G36" s="15" t="s">
        <v>162</v>
      </c>
      <c r="H36" s="13" t="s">
        <v>27</v>
      </c>
      <c r="I36" s="12" t="s">
        <v>163</v>
      </c>
      <c r="J36" s="16" t="s">
        <v>134</v>
      </c>
      <c r="K36" s="16"/>
      <c r="L36" s="11"/>
      <c r="M36" s="13" t="s">
        <v>23</v>
      </c>
      <c r="N36" s="13" t="s">
        <v>164</v>
      </c>
    </row>
    <row r="37" spans="1:14" s="9" customFormat="1" ht="24">
      <c r="A37" s="10">
        <f t="shared" si="0"/>
        <v>36</v>
      </c>
      <c r="B37" s="16" t="s">
        <v>114</v>
      </c>
      <c r="C37" s="16" t="s">
        <v>165</v>
      </c>
      <c r="D37" s="15" t="s">
        <v>17</v>
      </c>
      <c r="E37" s="17">
        <v>43546</v>
      </c>
      <c r="F37" s="15">
        <v>2019</v>
      </c>
      <c r="G37" s="15" t="s">
        <v>166</v>
      </c>
      <c r="H37" s="15" t="s">
        <v>19</v>
      </c>
      <c r="I37" s="16" t="s">
        <v>167</v>
      </c>
      <c r="J37" s="16" t="s">
        <v>168</v>
      </c>
      <c r="K37" s="16"/>
      <c r="L37" s="16" t="s">
        <v>169</v>
      </c>
      <c r="M37" s="15" t="s">
        <v>31</v>
      </c>
      <c r="N37" s="15"/>
    </row>
    <row r="38" spans="1:14" s="9" customFormat="1" ht="36">
      <c r="A38" s="10">
        <f t="shared" si="0"/>
        <v>37</v>
      </c>
      <c r="B38" s="11" t="s">
        <v>114</v>
      </c>
      <c r="C38" s="16" t="s">
        <v>170</v>
      </c>
      <c r="D38" s="13" t="s">
        <v>17</v>
      </c>
      <c r="E38" s="14">
        <v>43615</v>
      </c>
      <c r="F38" s="13">
        <f t="shared" ref="F38:F52" si="2">YEAR(E38)</f>
        <v>2019</v>
      </c>
      <c r="G38" s="15" t="s">
        <v>171</v>
      </c>
      <c r="H38" s="15" t="s">
        <v>19</v>
      </c>
      <c r="I38" s="16" t="s">
        <v>172</v>
      </c>
      <c r="J38" s="16" t="s">
        <v>173</v>
      </c>
      <c r="K38" s="16" t="s">
        <v>169</v>
      </c>
      <c r="L38" s="16" t="s">
        <v>169</v>
      </c>
      <c r="M38" s="13" t="s">
        <v>31</v>
      </c>
      <c r="N38" s="13"/>
    </row>
    <row r="39" spans="1:14" s="9" customFormat="1" ht="36">
      <c r="A39" s="10">
        <f t="shared" si="0"/>
        <v>38</v>
      </c>
      <c r="B39" s="11" t="s">
        <v>114</v>
      </c>
      <c r="C39" s="12" t="s">
        <v>174</v>
      </c>
      <c r="D39" s="15" t="s">
        <v>17</v>
      </c>
      <c r="E39" s="17">
        <v>43676</v>
      </c>
      <c r="F39" s="13">
        <f t="shared" si="2"/>
        <v>2019</v>
      </c>
      <c r="G39" s="15" t="s">
        <v>175</v>
      </c>
      <c r="H39" s="13" t="s">
        <v>19</v>
      </c>
      <c r="I39" s="12" t="s">
        <v>176</v>
      </c>
      <c r="J39" s="16" t="s">
        <v>177</v>
      </c>
      <c r="K39" s="16" t="s">
        <v>169</v>
      </c>
      <c r="L39" s="11"/>
      <c r="M39" s="13" t="s">
        <v>31</v>
      </c>
      <c r="N39" s="13"/>
    </row>
    <row r="40" spans="1:14" s="18" customFormat="1" ht="24">
      <c r="A40" s="10">
        <f t="shared" si="0"/>
        <v>39</v>
      </c>
      <c r="B40" s="11" t="s">
        <v>114</v>
      </c>
      <c r="C40" s="12" t="s">
        <v>178</v>
      </c>
      <c r="D40" s="15" t="s">
        <v>25</v>
      </c>
      <c r="E40" s="17">
        <v>44138</v>
      </c>
      <c r="F40" s="13">
        <f t="shared" si="2"/>
        <v>2020</v>
      </c>
      <c r="G40" s="15" t="s">
        <v>179</v>
      </c>
      <c r="H40" s="13" t="s">
        <v>27</v>
      </c>
      <c r="I40" s="12" t="s">
        <v>180</v>
      </c>
      <c r="J40" s="16" t="s">
        <v>145</v>
      </c>
      <c r="K40" s="16"/>
      <c r="L40" s="16"/>
      <c r="M40" s="13" t="s">
        <v>31</v>
      </c>
      <c r="N40" s="13"/>
    </row>
    <row r="41" spans="1:14" s="9" customFormat="1" ht="12">
      <c r="A41" s="10">
        <f t="shared" si="0"/>
        <v>40</v>
      </c>
      <c r="B41" s="11" t="s">
        <v>114</v>
      </c>
      <c r="C41" s="12" t="s">
        <v>181</v>
      </c>
      <c r="D41" s="15" t="s">
        <v>17</v>
      </c>
      <c r="E41" s="14">
        <v>44561</v>
      </c>
      <c r="F41" s="15">
        <f t="shared" si="2"/>
        <v>2021</v>
      </c>
      <c r="G41" s="15" t="s">
        <v>182</v>
      </c>
      <c r="H41" s="13" t="s">
        <v>19</v>
      </c>
      <c r="I41" s="12" t="s">
        <v>183</v>
      </c>
      <c r="J41" s="16" t="s">
        <v>184</v>
      </c>
      <c r="K41" s="16"/>
      <c r="L41" s="11"/>
      <c r="M41" s="13" t="s">
        <v>31</v>
      </c>
      <c r="N41" s="13"/>
    </row>
    <row r="42" spans="1:14" s="9" customFormat="1" ht="24">
      <c r="A42" s="10">
        <f t="shared" si="0"/>
        <v>41</v>
      </c>
      <c r="B42" s="11" t="s">
        <v>114</v>
      </c>
      <c r="C42" s="12" t="s">
        <v>185</v>
      </c>
      <c r="D42" s="15" t="s">
        <v>25</v>
      </c>
      <c r="E42" s="14">
        <v>44561</v>
      </c>
      <c r="F42" s="15">
        <f t="shared" si="2"/>
        <v>2021</v>
      </c>
      <c r="G42" s="15" t="s">
        <v>186</v>
      </c>
      <c r="H42" s="13" t="s">
        <v>27</v>
      </c>
      <c r="I42" s="12" t="s">
        <v>187</v>
      </c>
      <c r="J42" s="16" t="s">
        <v>184</v>
      </c>
      <c r="K42" s="16"/>
      <c r="L42" s="11"/>
      <c r="M42" s="13" t="s">
        <v>31</v>
      </c>
      <c r="N42" s="13"/>
    </row>
    <row r="43" spans="1:14" s="9" customFormat="1" ht="12">
      <c r="A43" s="10">
        <f t="shared" si="0"/>
        <v>42</v>
      </c>
      <c r="B43" s="11" t="s">
        <v>114</v>
      </c>
      <c r="C43" s="12" t="s">
        <v>188</v>
      </c>
      <c r="D43" s="15" t="s">
        <v>25</v>
      </c>
      <c r="E43" s="14">
        <v>44561</v>
      </c>
      <c r="F43" s="15">
        <f t="shared" si="2"/>
        <v>2021</v>
      </c>
      <c r="G43" s="15" t="s">
        <v>189</v>
      </c>
      <c r="H43" s="13" t="s">
        <v>19</v>
      </c>
      <c r="I43" s="12" t="s">
        <v>190</v>
      </c>
      <c r="J43" s="16" t="s">
        <v>191</v>
      </c>
      <c r="K43" s="16"/>
      <c r="L43" s="11"/>
      <c r="M43" s="13" t="s">
        <v>31</v>
      </c>
      <c r="N43" s="13"/>
    </row>
    <row r="44" spans="1:14" s="9" customFormat="1" ht="36">
      <c r="A44" s="10">
        <f t="shared" si="0"/>
        <v>43</v>
      </c>
      <c r="B44" s="11" t="s">
        <v>114</v>
      </c>
      <c r="C44" s="12" t="s">
        <v>192</v>
      </c>
      <c r="D44" s="15" t="s">
        <v>25</v>
      </c>
      <c r="E44" s="14">
        <v>44561</v>
      </c>
      <c r="F44" s="15">
        <f t="shared" si="2"/>
        <v>2021</v>
      </c>
      <c r="G44" s="15" t="s">
        <v>193</v>
      </c>
      <c r="H44" s="13" t="s">
        <v>19</v>
      </c>
      <c r="I44" s="12" t="s">
        <v>194</v>
      </c>
      <c r="J44" s="16" t="s">
        <v>195</v>
      </c>
      <c r="K44" s="16"/>
      <c r="L44" s="11"/>
      <c r="M44" s="13" t="s">
        <v>31</v>
      </c>
      <c r="N44" s="13"/>
    </row>
    <row r="45" spans="1:14" s="9" customFormat="1" ht="36">
      <c r="A45" s="10">
        <f t="shared" si="0"/>
        <v>44</v>
      </c>
      <c r="B45" s="11" t="s">
        <v>114</v>
      </c>
      <c r="C45" s="12" t="s">
        <v>196</v>
      </c>
      <c r="D45" s="15" t="s">
        <v>25</v>
      </c>
      <c r="E45" s="14">
        <v>44561</v>
      </c>
      <c r="F45" s="15">
        <f t="shared" si="2"/>
        <v>2021</v>
      </c>
      <c r="G45" s="15" t="s">
        <v>197</v>
      </c>
      <c r="H45" s="13" t="s">
        <v>19</v>
      </c>
      <c r="I45" s="12" t="s">
        <v>198</v>
      </c>
      <c r="J45" s="16" t="s">
        <v>199</v>
      </c>
      <c r="K45" s="16"/>
      <c r="L45" s="11"/>
      <c r="M45" s="13" t="s">
        <v>31</v>
      </c>
      <c r="N45" s="13"/>
    </row>
    <row r="46" spans="1:14" s="9" customFormat="1" ht="36">
      <c r="A46" s="10">
        <f t="shared" si="0"/>
        <v>45</v>
      </c>
      <c r="B46" s="11" t="s">
        <v>114</v>
      </c>
      <c r="C46" s="12" t="s">
        <v>200</v>
      </c>
      <c r="D46" s="15" t="s">
        <v>17</v>
      </c>
      <c r="E46" s="14">
        <v>44561</v>
      </c>
      <c r="F46" s="15">
        <f t="shared" si="2"/>
        <v>2021</v>
      </c>
      <c r="G46" s="15" t="s">
        <v>201</v>
      </c>
      <c r="H46" s="13" t="s">
        <v>27</v>
      </c>
      <c r="I46" s="12" t="s">
        <v>202</v>
      </c>
      <c r="J46" s="16" t="s">
        <v>203</v>
      </c>
      <c r="K46" s="16"/>
      <c r="L46" s="11"/>
      <c r="M46" s="13" t="s">
        <v>31</v>
      </c>
      <c r="N46" s="13"/>
    </row>
    <row r="47" spans="1:14" s="9" customFormat="1" ht="24">
      <c r="A47" s="10">
        <f t="shared" si="0"/>
        <v>46</v>
      </c>
      <c r="B47" s="11" t="s">
        <v>114</v>
      </c>
      <c r="C47" s="12" t="s">
        <v>204</v>
      </c>
      <c r="D47" s="15" t="s">
        <v>25</v>
      </c>
      <c r="E47" s="14">
        <v>44561</v>
      </c>
      <c r="F47" s="15">
        <f t="shared" si="2"/>
        <v>2021</v>
      </c>
      <c r="G47" s="15" t="s">
        <v>205</v>
      </c>
      <c r="H47" s="13" t="s">
        <v>27</v>
      </c>
      <c r="I47" s="12" t="s">
        <v>206</v>
      </c>
      <c r="J47" s="16" t="s">
        <v>207</v>
      </c>
      <c r="K47" s="16"/>
      <c r="L47" s="11"/>
      <c r="M47" s="13" t="s">
        <v>31</v>
      </c>
      <c r="N47" s="13"/>
    </row>
    <row r="48" spans="1:14" s="9" customFormat="1" ht="24">
      <c r="A48" s="10">
        <f t="shared" si="0"/>
        <v>47</v>
      </c>
      <c r="B48" s="11" t="s">
        <v>114</v>
      </c>
      <c r="C48" s="12" t="s">
        <v>208</v>
      </c>
      <c r="D48" s="15" t="s">
        <v>25</v>
      </c>
      <c r="E48" s="14">
        <v>44561</v>
      </c>
      <c r="F48" s="15">
        <f t="shared" si="2"/>
        <v>2021</v>
      </c>
      <c r="G48" s="15" t="s">
        <v>209</v>
      </c>
      <c r="H48" s="13" t="s">
        <v>19</v>
      </c>
      <c r="I48" s="12" t="s">
        <v>210</v>
      </c>
      <c r="J48" s="16" t="s">
        <v>211</v>
      </c>
      <c r="K48" s="16"/>
      <c r="L48" s="11"/>
      <c r="M48" s="13" t="s">
        <v>31</v>
      </c>
      <c r="N48" s="13"/>
    </row>
    <row r="49" spans="1:14" s="9" customFormat="1" ht="24">
      <c r="A49" s="10">
        <f t="shared" si="0"/>
        <v>48</v>
      </c>
      <c r="B49" s="11" t="s">
        <v>114</v>
      </c>
      <c r="C49" s="12" t="s">
        <v>212</v>
      </c>
      <c r="D49" s="15" t="s">
        <v>25</v>
      </c>
      <c r="E49" s="14">
        <v>44561</v>
      </c>
      <c r="F49" s="15">
        <f t="shared" si="2"/>
        <v>2021</v>
      </c>
      <c r="G49" s="15" t="s">
        <v>213</v>
      </c>
      <c r="H49" s="13" t="s">
        <v>27</v>
      </c>
      <c r="I49" s="12" t="s">
        <v>214</v>
      </c>
      <c r="J49" s="16" t="s">
        <v>215</v>
      </c>
      <c r="K49" s="16"/>
      <c r="L49" s="11"/>
      <c r="M49" s="13" t="s">
        <v>31</v>
      </c>
      <c r="N49" s="13"/>
    </row>
    <row r="50" spans="1:14" s="9" customFormat="1" ht="36">
      <c r="A50" s="10">
        <f t="shared" si="0"/>
        <v>49</v>
      </c>
      <c r="B50" s="11" t="s">
        <v>114</v>
      </c>
      <c r="C50" s="12" t="s">
        <v>216</v>
      </c>
      <c r="D50" s="15" t="s">
        <v>25</v>
      </c>
      <c r="E50" s="14">
        <v>44561</v>
      </c>
      <c r="F50" s="15">
        <f t="shared" si="2"/>
        <v>2021</v>
      </c>
      <c r="G50" s="15" t="s">
        <v>217</v>
      </c>
      <c r="H50" s="13" t="s">
        <v>19</v>
      </c>
      <c r="I50" s="12" t="s">
        <v>218</v>
      </c>
      <c r="J50" s="16" t="s">
        <v>195</v>
      </c>
      <c r="K50" s="16"/>
      <c r="L50" s="11"/>
      <c r="M50" s="13" t="s">
        <v>31</v>
      </c>
      <c r="N50" s="13"/>
    </row>
    <row r="51" spans="1:14" s="9" customFormat="1" ht="36">
      <c r="A51" s="10">
        <f t="shared" si="0"/>
        <v>50</v>
      </c>
      <c r="B51" s="11" t="s">
        <v>114</v>
      </c>
      <c r="C51" s="12" t="s">
        <v>219</v>
      </c>
      <c r="D51" s="15" t="s">
        <v>25</v>
      </c>
      <c r="E51" s="14">
        <v>44561</v>
      </c>
      <c r="F51" s="15">
        <f t="shared" si="2"/>
        <v>2021</v>
      </c>
      <c r="G51" s="15" t="s">
        <v>220</v>
      </c>
      <c r="H51" s="13" t="s">
        <v>19</v>
      </c>
      <c r="I51" s="12" t="s">
        <v>221</v>
      </c>
      <c r="J51" s="16" t="s">
        <v>203</v>
      </c>
      <c r="K51" s="16"/>
      <c r="L51" s="11"/>
      <c r="M51" s="13" t="s">
        <v>31</v>
      </c>
      <c r="N51" s="13"/>
    </row>
    <row r="52" spans="1:14" s="9" customFormat="1" ht="36">
      <c r="A52" s="10">
        <f t="shared" si="0"/>
        <v>51</v>
      </c>
      <c r="B52" s="11" t="s">
        <v>114</v>
      </c>
      <c r="C52" s="12" t="s">
        <v>222</v>
      </c>
      <c r="D52" s="15" t="s">
        <v>25</v>
      </c>
      <c r="E52" s="14">
        <v>44796</v>
      </c>
      <c r="F52" s="15">
        <f t="shared" si="2"/>
        <v>2022</v>
      </c>
      <c r="G52" s="15" t="s">
        <v>223</v>
      </c>
      <c r="H52" s="13" t="s">
        <v>19</v>
      </c>
      <c r="I52" s="12" t="s">
        <v>224</v>
      </c>
      <c r="J52" s="16" t="s">
        <v>225</v>
      </c>
      <c r="K52" s="16" t="s">
        <v>169</v>
      </c>
      <c r="L52" s="11"/>
      <c r="M52" s="13" t="s">
        <v>31</v>
      </c>
      <c r="N52" s="13"/>
    </row>
    <row r="53" spans="1:14" s="9" customFormat="1" ht="24">
      <c r="A53" s="10">
        <f t="shared" si="0"/>
        <v>52</v>
      </c>
      <c r="B53" s="11" t="s">
        <v>114</v>
      </c>
      <c r="C53" s="12" t="s">
        <v>226</v>
      </c>
      <c r="D53" s="15" t="s">
        <v>25</v>
      </c>
      <c r="E53" s="14">
        <v>44467</v>
      </c>
      <c r="F53" s="15">
        <v>2017</v>
      </c>
      <c r="G53" s="15" t="s">
        <v>227</v>
      </c>
      <c r="H53" s="13" t="s">
        <v>27</v>
      </c>
      <c r="I53" s="12" t="s">
        <v>228</v>
      </c>
      <c r="J53" s="16" t="s">
        <v>229</v>
      </c>
      <c r="K53" s="16"/>
      <c r="L53" s="11"/>
      <c r="M53" s="13" t="s">
        <v>31</v>
      </c>
      <c r="N53" s="13"/>
    </row>
    <row r="54" spans="1:14" s="9" customFormat="1" ht="36">
      <c r="A54" s="10">
        <f t="shared" si="0"/>
        <v>53</v>
      </c>
      <c r="B54" s="11" t="s">
        <v>114</v>
      </c>
      <c r="C54" s="12" t="s">
        <v>230</v>
      </c>
      <c r="D54" s="13" t="s">
        <v>17</v>
      </c>
      <c r="E54" s="13"/>
      <c r="F54" s="13">
        <v>2019</v>
      </c>
      <c r="G54" s="15" t="s">
        <v>231</v>
      </c>
      <c r="H54" s="13" t="s">
        <v>19</v>
      </c>
      <c r="I54" s="12" t="s">
        <v>232</v>
      </c>
      <c r="J54" s="16" t="s">
        <v>177</v>
      </c>
      <c r="K54" s="12"/>
      <c r="L54" s="19"/>
      <c r="M54" s="13" t="s">
        <v>31</v>
      </c>
      <c r="N54" s="13"/>
    </row>
    <row r="55" spans="1:14" s="9" customFormat="1" ht="36">
      <c r="A55" s="10">
        <f t="shared" si="0"/>
        <v>54</v>
      </c>
      <c r="B55" s="11" t="s">
        <v>233</v>
      </c>
      <c r="C55" s="12" t="s">
        <v>234</v>
      </c>
      <c r="D55" s="15" t="s">
        <v>25</v>
      </c>
      <c r="E55" s="14">
        <v>43100</v>
      </c>
      <c r="F55" s="15">
        <f>YEAR(E55)</f>
        <v>2017</v>
      </c>
      <c r="G55" s="15" t="s">
        <v>235</v>
      </c>
      <c r="H55" s="13" t="s">
        <v>19</v>
      </c>
      <c r="I55" s="12" t="s">
        <v>236</v>
      </c>
      <c r="J55" s="16" t="s">
        <v>237</v>
      </c>
      <c r="K55" s="16"/>
      <c r="L55" s="11"/>
      <c r="M55" s="13" t="s">
        <v>31</v>
      </c>
      <c r="N55" s="13"/>
    </row>
    <row r="56" spans="1:14" s="20" customFormat="1" ht="24">
      <c r="A56" s="10">
        <f t="shared" si="0"/>
        <v>55</v>
      </c>
      <c r="B56" s="11" t="s">
        <v>233</v>
      </c>
      <c r="C56" s="12" t="s">
        <v>238</v>
      </c>
      <c r="D56" s="15" t="s">
        <v>25</v>
      </c>
      <c r="E56" s="14">
        <v>44561</v>
      </c>
      <c r="F56" s="15">
        <f>YEAR(E56)</f>
        <v>2021</v>
      </c>
      <c r="G56" s="15" t="s">
        <v>239</v>
      </c>
      <c r="H56" s="13" t="s">
        <v>19</v>
      </c>
      <c r="I56" s="12" t="s">
        <v>240</v>
      </c>
      <c r="J56" s="16" t="s">
        <v>241</v>
      </c>
      <c r="K56" s="16"/>
      <c r="L56" s="11"/>
      <c r="M56" s="13" t="s">
        <v>31</v>
      </c>
      <c r="N56" s="13"/>
    </row>
    <row r="57" spans="1:14" s="9" customFormat="1" ht="36">
      <c r="A57" s="10">
        <f t="shared" si="0"/>
        <v>56</v>
      </c>
      <c r="B57" s="11" t="s">
        <v>242</v>
      </c>
      <c r="C57" s="12" t="s">
        <v>243</v>
      </c>
      <c r="D57" s="15" t="s">
        <v>17</v>
      </c>
      <c r="E57" s="14">
        <v>43167</v>
      </c>
      <c r="F57" s="15">
        <f>YEAR(E57)</f>
        <v>2018</v>
      </c>
      <c r="G57" s="15" t="s">
        <v>244</v>
      </c>
      <c r="H57" s="13" t="s">
        <v>19</v>
      </c>
      <c r="I57" s="12" t="s">
        <v>245</v>
      </c>
      <c r="J57" s="16" t="s">
        <v>246</v>
      </c>
      <c r="K57" s="16"/>
      <c r="L57" s="11"/>
      <c r="M57" s="13" t="s">
        <v>31</v>
      </c>
      <c r="N57" s="13"/>
    </row>
    <row r="58" spans="1:14" s="9" customFormat="1" ht="48">
      <c r="A58" s="10">
        <f t="shared" si="0"/>
        <v>57</v>
      </c>
      <c r="B58" s="11" t="s">
        <v>247</v>
      </c>
      <c r="C58" s="12" t="s">
        <v>248</v>
      </c>
      <c r="D58" s="15" t="s">
        <v>25</v>
      </c>
      <c r="E58" s="14">
        <v>42348</v>
      </c>
      <c r="F58" s="15">
        <f>YEAR(E58)</f>
        <v>2015</v>
      </c>
      <c r="G58" s="15" t="s">
        <v>249</v>
      </c>
      <c r="H58" s="13" t="s">
        <v>19</v>
      </c>
      <c r="I58" s="12" t="s">
        <v>250</v>
      </c>
      <c r="J58" s="16" t="s">
        <v>251</v>
      </c>
      <c r="K58" s="16" t="s">
        <v>252</v>
      </c>
      <c r="L58" s="16" t="s">
        <v>253</v>
      </c>
      <c r="M58" s="13" t="s">
        <v>31</v>
      </c>
      <c r="N58" s="13"/>
    </row>
    <row r="59" spans="1:14" s="9" customFormat="1" ht="36">
      <c r="A59" s="10">
        <f t="shared" si="0"/>
        <v>58</v>
      </c>
      <c r="B59" s="11" t="s">
        <v>247</v>
      </c>
      <c r="C59" s="12" t="s">
        <v>254</v>
      </c>
      <c r="D59" s="15" t="s">
        <v>25</v>
      </c>
      <c r="E59" s="14">
        <v>43547</v>
      </c>
      <c r="F59" s="15">
        <f>YEAR(E59)</f>
        <v>2019</v>
      </c>
      <c r="G59" s="15" t="s">
        <v>255</v>
      </c>
      <c r="H59" s="13" t="s">
        <v>19</v>
      </c>
      <c r="I59" s="12" t="s">
        <v>256</v>
      </c>
      <c r="J59" s="16" t="s">
        <v>237</v>
      </c>
      <c r="K59" s="16"/>
      <c r="L59" s="11"/>
      <c r="M59" s="13" t="s">
        <v>31</v>
      </c>
      <c r="N59" s="13"/>
    </row>
    <row r="60" spans="1:14" s="9" customFormat="1" ht="24">
      <c r="A60" s="10">
        <f t="shared" si="0"/>
        <v>59</v>
      </c>
      <c r="B60" s="11" t="s">
        <v>247</v>
      </c>
      <c r="C60" s="12" t="s">
        <v>257</v>
      </c>
      <c r="D60" s="15" t="s">
        <v>25</v>
      </c>
      <c r="E60" s="14">
        <v>43551</v>
      </c>
      <c r="F60" s="15">
        <v>2019</v>
      </c>
      <c r="G60" s="15" t="s">
        <v>258</v>
      </c>
      <c r="H60" s="13" t="s">
        <v>27</v>
      </c>
      <c r="I60" s="12" t="s">
        <v>259</v>
      </c>
      <c r="J60" s="16" t="s">
        <v>251</v>
      </c>
      <c r="K60" s="16" t="s">
        <v>260</v>
      </c>
      <c r="L60" s="16" t="s">
        <v>261</v>
      </c>
      <c r="M60" s="13" t="s">
        <v>23</v>
      </c>
      <c r="N60" s="13" t="s">
        <v>247</v>
      </c>
    </row>
    <row r="61" spans="1:14" s="9" customFormat="1" ht="48">
      <c r="A61" s="10">
        <f t="shared" si="0"/>
        <v>60</v>
      </c>
      <c r="B61" s="11" t="s">
        <v>247</v>
      </c>
      <c r="C61" s="12" t="s">
        <v>262</v>
      </c>
      <c r="D61" s="15" t="s">
        <v>25</v>
      </c>
      <c r="E61" s="14">
        <v>43633</v>
      </c>
      <c r="F61" s="15">
        <v>2019</v>
      </c>
      <c r="G61" s="15" t="s">
        <v>263</v>
      </c>
      <c r="H61" s="13" t="s">
        <v>27</v>
      </c>
      <c r="I61" s="12" t="s">
        <v>264</v>
      </c>
      <c r="J61" s="16" t="s">
        <v>265</v>
      </c>
      <c r="K61" s="16" t="s">
        <v>266</v>
      </c>
      <c r="L61" s="16" t="s">
        <v>253</v>
      </c>
      <c r="M61" s="13" t="s">
        <v>23</v>
      </c>
      <c r="N61" s="13" t="s">
        <v>247</v>
      </c>
    </row>
    <row r="62" spans="1:14" s="9" customFormat="1" ht="24">
      <c r="A62" s="10">
        <f t="shared" si="0"/>
        <v>61</v>
      </c>
      <c r="B62" s="11" t="s">
        <v>247</v>
      </c>
      <c r="C62" s="12" t="s">
        <v>267</v>
      </c>
      <c r="D62" s="15" t="s">
        <v>25</v>
      </c>
      <c r="E62" s="14">
        <v>44561</v>
      </c>
      <c r="F62" s="15">
        <f>YEAR(E62)</f>
        <v>2021</v>
      </c>
      <c r="G62" s="15" t="s">
        <v>268</v>
      </c>
      <c r="H62" s="13" t="s">
        <v>19</v>
      </c>
      <c r="I62" s="12" t="s">
        <v>269</v>
      </c>
      <c r="J62" s="16" t="s">
        <v>270</v>
      </c>
      <c r="K62" s="16"/>
      <c r="L62" s="11"/>
      <c r="M62" s="13" t="s">
        <v>31</v>
      </c>
      <c r="N62" s="13"/>
    </row>
    <row r="63" spans="1:14" s="9" customFormat="1" ht="24">
      <c r="A63" s="10">
        <f t="shared" si="0"/>
        <v>62</v>
      </c>
      <c r="B63" s="11" t="s">
        <v>247</v>
      </c>
      <c r="C63" s="12" t="s">
        <v>271</v>
      </c>
      <c r="D63" s="15" t="s">
        <v>25</v>
      </c>
      <c r="E63" s="14" t="s">
        <v>272</v>
      </c>
      <c r="F63" s="15">
        <v>2019</v>
      </c>
      <c r="G63" s="15" t="s">
        <v>273</v>
      </c>
      <c r="H63" s="13" t="s">
        <v>27</v>
      </c>
      <c r="I63" s="12" t="s">
        <v>274</v>
      </c>
      <c r="J63" s="16" t="s">
        <v>251</v>
      </c>
      <c r="K63" s="16"/>
      <c r="L63" s="11"/>
      <c r="M63" s="13" t="s">
        <v>31</v>
      </c>
      <c r="N63" s="13"/>
    </row>
    <row r="64" spans="1:14" s="9" customFormat="1" ht="36">
      <c r="A64" s="10">
        <f t="shared" si="0"/>
        <v>63</v>
      </c>
      <c r="B64" s="16" t="s">
        <v>275</v>
      </c>
      <c r="C64" s="12" t="s">
        <v>276</v>
      </c>
      <c r="D64" s="15" t="s">
        <v>17</v>
      </c>
      <c r="E64" s="17">
        <v>42329</v>
      </c>
      <c r="F64" s="15">
        <f t="shared" ref="F64:F70" si="3">YEAR(E64)</f>
        <v>2015</v>
      </c>
      <c r="G64" s="15" t="s">
        <v>277</v>
      </c>
      <c r="H64" s="15" t="s">
        <v>19</v>
      </c>
      <c r="I64" s="12" t="s">
        <v>278</v>
      </c>
      <c r="J64" s="16" t="s">
        <v>279</v>
      </c>
      <c r="K64" s="16"/>
      <c r="L64" s="11"/>
      <c r="M64" s="15" t="s">
        <v>31</v>
      </c>
      <c r="N64" s="13"/>
    </row>
    <row r="65" spans="1:14" s="9" customFormat="1" ht="36">
      <c r="A65" s="10">
        <f t="shared" si="0"/>
        <v>64</v>
      </c>
      <c r="B65" s="16" t="s">
        <v>275</v>
      </c>
      <c r="C65" s="12" t="s">
        <v>280</v>
      </c>
      <c r="D65" s="15" t="s">
        <v>17</v>
      </c>
      <c r="E65" s="17">
        <v>42772</v>
      </c>
      <c r="F65" s="15">
        <f t="shared" si="3"/>
        <v>2017</v>
      </c>
      <c r="G65" s="15" t="s">
        <v>281</v>
      </c>
      <c r="H65" s="15" t="s">
        <v>27</v>
      </c>
      <c r="I65" s="12" t="s">
        <v>282</v>
      </c>
      <c r="J65" s="16" t="s">
        <v>283</v>
      </c>
      <c r="K65" s="16"/>
      <c r="L65" s="11"/>
      <c r="M65" s="15" t="s">
        <v>31</v>
      </c>
      <c r="N65" s="13"/>
    </row>
    <row r="66" spans="1:14" s="9" customFormat="1" ht="60">
      <c r="A66" s="10">
        <f t="shared" si="0"/>
        <v>65</v>
      </c>
      <c r="B66" s="16" t="s">
        <v>275</v>
      </c>
      <c r="C66" s="12" t="s">
        <v>284</v>
      </c>
      <c r="D66" s="15" t="s">
        <v>17</v>
      </c>
      <c r="E66" s="17">
        <v>43097</v>
      </c>
      <c r="F66" s="15">
        <f t="shared" si="3"/>
        <v>2017</v>
      </c>
      <c r="G66" s="15" t="s">
        <v>285</v>
      </c>
      <c r="H66" s="15" t="s">
        <v>19</v>
      </c>
      <c r="I66" s="12" t="s">
        <v>286</v>
      </c>
      <c r="J66" s="16" t="s">
        <v>287</v>
      </c>
      <c r="K66" s="16" t="s">
        <v>288</v>
      </c>
      <c r="L66" s="11"/>
      <c r="M66" s="15" t="s">
        <v>31</v>
      </c>
      <c r="N66" s="13"/>
    </row>
    <row r="67" spans="1:14" s="9" customFormat="1" ht="36">
      <c r="A67" s="10">
        <f t="shared" ref="A67:A130" si="4">A66+1</f>
        <v>66</v>
      </c>
      <c r="B67" s="16" t="s">
        <v>275</v>
      </c>
      <c r="C67" s="12" t="s">
        <v>289</v>
      </c>
      <c r="D67" s="15" t="s">
        <v>25</v>
      </c>
      <c r="E67" s="17">
        <v>43097</v>
      </c>
      <c r="F67" s="15">
        <f t="shared" si="3"/>
        <v>2017</v>
      </c>
      <c r="G67" s="15" t="s">
        <v>290</v>
      </c>
      <c r="H67" s="15" t="s">
        <v>19</v>
      </c>
      <c r="I67" s="12" t="s">
        <v>291</v>
      </c>
      <c r="J67" s="16" t="s">
        <v>292</v>
      </c>
      <c r="K67" s="16"/>
      <c r="L67" s="11"/>
      <c r="M67" s="15" t="s">
        <v>31</v>
      </c>
      <c r="N67" s="13"/>
    </row>
    <row r="68" spans="1:14" s="9" customFormat="1" ht="24">
      <c r="A68" s="10">
        <f t="shared" si="4"/>
        <v>67</v>
      </c>
      <c r="B68" s="16" t="s">
        <v>275</v>
      </c>
      <c r="C68" s="16" t="s">
        <v>293</v>
      </c>
      <c r="D68" s="15" t="s">
        <v>17</v>
      </c>
      <c r="E68" s="14">
        <v>43577</v>
      </c>
      <c r="F68" s="15">
        <f t="shared" si="3"/>
        <v>2019</v>
      </c>
      <c r="G68" s="15" t="s">
        <v>294</v>
      </c>
      <c r="H68" s="15" t="s">
        <v>19</v>
      </c>
      <c r="I68" s="16" t="s">
        <v>295</v>
      </c>
      <c r="J68" s="16" t="s">
        <v>296</v>
      </c>
      <c r="K68" s="16"/>
      <c r="L68" s="16"/>
      <c r="M68" s="15" t="s">
        <v>31</v>
      </c>
      <c r="N68" s="13"/>
    </row>
    <row r="69" spans="1:14" s="9" customFormat="1" ht="36">
      <c r="A69" s="10">
        <f t="shared" si="4"/>
        <v>68</v>
      </c>
      <c r="B69" s="16" t="s">
        <v>275</v>
      </c>
      <c r="C69" s="12" t="s">
        <v>297</v>
      </c>
      <c r="D69" s="15" t="s">
        <v>25</v>
      </c>
      <c r="E69" s="17">
        <v>43630</v>
      </c>
      <c r="F69" s="15">
        <f t="shared" si="3"/>
        <v>2019</v>
      </c>
      <c r="G69" s="15" t="s">
        <v>298</v>
      </c>
      <c r="H69" s="15" t="s">
        <v>27</v>
      </c>
      <c r="I69" s="12" t="s">
        <v>299</v>
      </c>
      <c r="J69" s="16" t="s">
        <v>300</v>
      </c>
      <c r="K69" s="16" t="s">
        <v>301</v>
      </c>
      <c r="L69" s="11"/>
      <c r="M69" s="15" t="s">
        <v>31</v>
      </c>
      <c r="N69" s="13"/>
    </row>
    <row r="70" spans="1:14" s="9" customFormat="1" ht="36">
      <c r="A70" s="10">
        <f t="shared" si="4"/>
        <v>69</v>
      </c>
      <c r="B70" s="11" t="s">
        <v>275</v>
      </c>
      <c r="C70" s="12" t="s">
        <v>302</v>
      </c>
      <c r="D70" s="15" t="s">
        <v>25</v>
      </c>
      <c r="E70" s="14">
        <v>44561</v>
      </c>
      <c r="F70" s="15">
        <f t="shared" si="3"/>
        <v>2021</v>
      </c>
      <c r="G70" s="15" t="s">
        <v>303</v>
      </c>
      <c r="H70" s="13" t="s">
        <v>19</v>
      </c>
      <c r="I70" s="12" t="s">
        <v>304</v>
      </c>
      <c r="J70" s="16" t="s">
        <v>305</v>
      </c>
      <c r="K70" s="16"/>
      <c r="L70" s="11"/>
      <c r="M70" s="13" t="s">
        <v>31</v>
      </c>
      <c r="N70" s="13"/>
    </row>
    <row r="71" spans="1:14" s="9" customFormat="1" ht="36">
      <c r="A71" s="10">
        <f t="shared" si="4"/>
        <v>70</v>
      </c>
      <c r="B71" s="11" t="s">
        <v>306</v>
      </c>
      <c r="C71" s="12" t="s">
        <v>307</v>
      </c>
      <c r="D71" s="15" t="s">
        <v>17</v>
      </c>
      <c r="E71" s="13">
        <v>2006</v>
      </c>
      <c r="F71" s="13">
        <v>2006</v>
      </c>
      <c r="G71" s="13" t="s">
        <v>308</v>
      </c>
      <c r="H71" s="13" t="s">
        <v>19</v>
      </c>
      <c r="I71" s="12" t="s">
        <v>309</v>
      </c>
      <c r="J71" s="16" t="s">
        <v>310</v>
      </c>
      <c r="K71" s="16" t="s">
        <v>311</v>
      </c>
      <c r="L71" s="11"/>
      <c r="M71" s="13" t="s">
        <v>31</v>
      </c>
      <c r="N71" s="13"/>
    </row>
    <row r="72" spans="1:14" s="9" customFormat="1" ht="24">
      <c r="A72" s="10">
        <f t="shared" si="4"/>
        <v>71</v>
      </c>
      <c r="B72" s="11" t="s">
        <v>306</v>
      </c>
      <c r="C72" s="12" t="s">
        <v>312</v>
      </c>
      <c r="D72" s="15" t="s">
        <v>17</v>
      </c>
      <c r="E72" s="13">
        <v>2011</v>
      </c>
      <c r="F72" s="13">
        <v>2011</v>
      </c>
      <c r="G72" s="13" t="s">
        <v>313</v>
      </c>
      <c r="H72" s="13" t="s">
        <v>19</v>
      </c>
      <c r="I72" s="12" t="s">
        <v>314</v>
      </c>
      <c r="J72" s="16" t="s">
        <v>315</v>
      </c>
      <c r="K72" s="16"/>
      <c r="L72" s="11"/>
      <c r="M72" s="13" t="s">
        <v>31</v>
      </c>
      <c r="N72" s="13"/>
    </row>
    <row r="73" spans="1:14" s="9" customFormat="1" ht="24">
      <c r="A73" s="10">
        <f t="shared" si="4"/>
        <v>72</v>
      </c>
      <c r="B73" s="11" t="s">
        <v>306</v>
      </c>
      <c r="C73" s="12" t="s">
        <v>316</v>
      </c>
      <c r="D73" s="15" t="s">
        <v>17</v>
      </c>
      <c r="E73" s="13">
        <v>2012</v>
      </c>
      <c r="F73" s="13">
        <v>2012</v>
      </c>
      <c r="G73" s="13" t="s">
        <v>317</v>
      </c>
      <c r="H73" s="13" t="s">
        <v>19</v>
      </c>
      <c r="I73" s="12" t="s">
        <v>318</v>
      </c>
      <c r="J73" s="16" t="s">
        <v>319</v>
      </c>
      <c r="K73" s="16"/>
      <c r="L73" s="11"/>
      <c r="M73" s="13" t="s">
        <v>31</v>
      </c>
      <c r="N73" s="13"/>
    </row>
    <row r="74" spans="1:14" s="9" customFormat="1" ht="24">
      <c r="A74" s="10">
        <f t="shared" si="4"/>
        <v>73</v>
      </c>
      <c r="B74" s="11" t="s">
        <v>306</v>
      </c>
      <c r="C74" s="12" t="s">
        <v>320</v>
      </c>
      <c r="D74" s="15" t="s">
        <v>17</v>
      </c>
      <c r="E74" s="13">
        <v>2012</v>
      </c>
      <c r="F74" s="13">
        <v>2012</v>
      </c>
      <c r="G74" s="13" t="s">
        <v>321</v>
      </c>
      <c r="H74" s="13" t="s">
        <v>19</v>
      </c>
      <c r="I74" s="12" t="s">
        <v>322</v>
      </c>
      <c r="J74" s="16" t="s">
        <v>323</v>
      </c>
      <c r="K74" s="16"/>
      <c r="L74" s="11"/>
      <c r="M74" s="13" t="s">
        <v>31</v>
      </c>
      <c r="N74" s="13"/>
    </row>
    <row r="75" spans="1:14" s="9" customFormat="1" ht="24">
      <c r="A75" s="10">
        <f t="shared" si="4"/>
        <v>74</v>
      </c>
      <c r="B75" s="11" t="s">
        <v>306</v>
      </c>
      <c r="C75" s="12" t="s">
        <v>324</v>
      </c>
      <c r="D75" s="15" t="s">
        <v>25</v>
      </c>
      <c r="E75" s="13">
        <v>2018</v>
      </c>
      <c r="F75" s="13">
        <v>2018</v>
      </c>
      <c r="G75" s="13" t="s">
        <v>325</v>
      </c>
      <c r="H75" s="13" t="s">
        <v>19</v>
      </c>
      <c r="I75" s="12" t="s">
        <v>326</v>
      </c>
      <c r="J75" s="16" t="s">
        <v>327</v>
      </c>
      <c r="K75" s="16"/>
      <c r="L75" s="11"/>
      <c r="M75" s="13" t="s">
        <v>31</v>
      </c>
      <c r="N75" s="13"/>
    </row>
    <row r="76" spans="1:14" s="9" customFormat="1" ht="36">
      <c r="A76" s="10">
        <f t="shared" si="4"/>
        <v>75</v>
      </c>
      <c r="B76" s="11" t="s">
        <v>306</v>
      </c>
      <c r="C76" s="12" t="s">
        <v>328</v>
      </c>
      <c r="D76" s="15" t="s">
        <v>25</v>
      </c>
      <c r="E76" s="13">
        <v>2018</v>
      </c>
      <c r="F76" s="13">
        <v>2018</v>
      </c>
      <c r="G76" s="13" t="s">
        <v>329</v>
      </c>
      <c r="H76" s="13" t="s">
        <v>19</v>
      </c>
      <c r="I76" s="12" t="s">
        <v>330</v>
      </c>
      <c r="J76" s="16" t="s">
        <v>319</v>
      </c>
      <c r="K76" s="16"/>
      <c r="L76" s="11"/>
      <c r="M76" s="13" t="s">
        <v>31</v>
      </c>
      <c r="N76" s="13"/>
    </row>
    <row r="77" spans="1:14" s="9" customFormat="1" ht="12">
      <c r="A77" s="10">
        <f t="shared" si="4"/>
        <v>76</v>
      </c>
      <c r="B77" s="11" t="s">
        <v>306</v>
      </c>
      <c r="C77" s="12" t="s">
        <v>331</v>
      </c>
      <c r="D77" s="15" t="s">
        <v>17</v>
      </c>
      <c r="E77" s="13">
        <v>2019</v>
      </c>
      <c r="F77" s="13">
        <v>2019</v>
      </c>
      <c r="G77" s="13" t="s">
        <v>332</v>
      </c>
      <c r="H77" s="13" t="s">
        <v>19</v>
      </c>
      <c r="I77" s="12" t="s">
        <v>333</v>
      </c>
      <c r="J77" s="16" t="s">
        <v>334</v>
      </c>
      <c r="K77" s="16"/>
      <c r="L77" s="11"/>
      <c r="M77" s="13" t="s">
        <v>31</v>
      </c>
      <c r="N77" s="13"/>
    </row>
    <row r="78" spans="1:14" s="9" customFormat="1" ht="12">
      <c r="A78" s="10">
        <f t="shared" si="4"/>
        <v>77</v>
      </c>
      <c r="B78" s="11" t="s">
        <v>306</v>
      </c>
      <c r="C78" s="12" t="s">
        <v>335</v>
      </c>
      <c r="D78" s="15" t="s">
        <v>25</v>
      </c>
      <c r="E78" s="13">
        <v>2019</v>
      </c>
      <c r="F78" s="13">
        <v>2019</v>
      </c>
      <c r="G78" s="13" t="s">
        <v>336</v>
      </c>
      <c r="H78" s="13" t="s">
        <v>19</v>
      </c>
      <c r="I78" s="12" t="s">
        <v>337</v>
      </c>
      <c r="J78" s="16" t="s">
        <v>334</v>
      </c>
      <c r="K78" s="16"/>
      <c r="L78" s="11"/>
      <c r="M78" s="13" t="s">
        <v>31</v>
      </c>
      <c r="N78" s="13"/>
    </row>
    <row r="79" spans="1:14" s="9" customFormat="1" ht="36">
      <c r="A79" s="10">
        <f t="shared" si="4"/>
        <v>78</v>
      </c>
      <c r="B79" s="11" t="s">
        <v>306</v>
      </c>
      <c r="C79" s="12" t="s">
        <v>338</v>
      </c>
      <c r="D79" s="15" t="s">
        <v>25</v>
      </c>
      <c r="E79" s="17">
        <v>40833</v>
      </c>
      <c r="F79" s="13">
        <f>YEAR(E79)</f>
        <v>2011</v>
      </c>
      <c r="G79" s="13" t="s">
        <v>339</v>
      </c>
      <c r="H79" s="13" t="s">
        <v>19</v>
      </c>
      <c r="I79" s="12" t="s">
        <v>340</v>
      </c>
      <c r="J79" s="16" t="s">
        <v>310</v>
      </c>
      <c r="K79" s="16" t="s">
        <v>341</v>
      </c>
      <c r="L79" s="11"/>
      <c r="M79" s="13" t="s">
        <v>31</v>
      </c>
      <c r="N79" s="13"/>
    </row>
    <row r="80" spans="1:14" s="9" customFormat="1" ht="24">
      <c r="A80" s="10">
        <f t="shared" si="4"/>
        <v>79</v>
      </c>
      <c r="B80" s="11" t="s">
        <v>306</v>
      </c>
      <c r="C80" s="12" t="s">
        <v>342</v>
      </c>
      <c r="D80" s="13" t="s">
        <v>17</v>
      </c>
      <c r="E80" s="14">
        <v>43089</v>
      </c>
      <c r="F80" s="13">
        <v>2017</v>
      </c>
      <c r="G80" s="13"/>
      <c r="H80" s="13" t="s">
        <v>27</v>
      </c>
      <c r="I80" s="12" t="s">
        <v>343</v>
      </c>
      <c r="J80" s="16" t="s">
        <v>334</v>
      </c>
      <c r="K80" s="16" t="s">
        <v>67</v>
      </c>
      <c r="L80" s="11"/>
      <c r="M80" s="13" t="s">
        <v>23</v>
      </c>
      <c r="N80" s="13" t="s">
        <v>306</v>
      </c>
    </row>
    <row r="81" spans="1:14" s="9" customFormat="1" ht="36">
      <c r="A81" s="10">
        <f t="shared" si="4"/>
        <v>80</v>
      </c>
      <c r="B81" s="11" t="s">
        <v>306</v>
      </c>
      <c r="C81" s="12" t="s">
        <v>344</v>
      </c>
      <c r="D81" s="15" t="s">
        <v>25</v>
      </c>
      <c r="E81" s="14">
        <v>44561</v>
      </c>
      <c r="F81" s="15">
        <f>YEAR(E81)</f>
        <v>2021</v>
      </c>
      <c r="G81" s="15" t="s">
        <v>345</v>
      </c>
      <c r="H81" s="13" t="s">
        <v>19</v>
      </c>
      <c r="I81" s="12" t="s">
        <v>346</v>
      </c>
      <c r="J81" s="16" t="s">
        <v>347</v>
      </c>
      <c r="K81" s="16"/>
      <c r="L81" s="11"/>
      <c r="M81" s="13" t="s">
        <v>31</v>
      </c>
      <c r="N81" s="13"/>
    </row>
    <row r="82" spans="1:14" s="9" customFormat="1" ht="36">
      <c r="A82" s="10">
        <f t="shared" si="4"/>
        <v>81</v>
      </c>
      <c r="B82" s="11" t="s">
        <v>306</v>
      </c>
      <c r="C82" s="12" t="s">
        <v>348</v>
      </c>
      <c r="D82" s="15" t="s">
        <v>17</v>
      </c>
      <c r="E82" s="13"/>
      <c r="F82" s="13">
        <v>2017</v>
      </c>
      <c r="G82" s="13" t="s">
        <v>349</v>
      </c>
      <c r="H82" s="13" t="s">
        <v>19</v>
      </c>
      <c r="I82" s="12" t="s">
        <v>350</v>
      </c>
      <c r="J82" s="12" t="s">
        <v>319</v>
      </c>
      <c r="K82" s="12"/>
      <c r="L82" s="19"/>
      <c r="M82" s="13" t="s">
        <v>31</v>
      </c>
      <c r="N82" s="13"/>
    </row>
    <row r="83" spans="1:14" s="9" customFormat="1" ht="36">
      <c r="A83" s="10">
        <f t="shared" si="4"/>
        <v>82</v>
      </c>
      <c r="B83" s="11" t="s">
        <v>351</v>
      </c>
      <c r="C83" s="12" t="s">
        <v>352</v>
      </c>
      <c r="D83" s="15" t="s">
        <v>25</v>
      </c>
      <c r="E83" s="13">
        <v>2017</v>
      </c>
      <c r="F83" s="15">
        <v>2017</v>
      </c>
      <c r="G83" s="15" t="s">
        <v>353</v>
      </c>
      <c r="H83" s="15" t="s">
        <v>19</v>
      </c>
      <c r="I83" s="12" t="s">
        <v>354</v>
      </c>
      <c r="J83" s="16" t="s">
        <v>355</v>
      </c>
      <c r="K83" s="16"/>
      <c r="L83" s="11"/>
      <c r="M83" s="13" t="s">
        <v>31</v>
      </c>
      <c r="N83" s="13"/>
    </row>
    <row r="84" spans="1:14" s="9" customFormat="1" ht="24">
      <c r="A84" s="10">
        <f t="shared" si="4"/>
        <v>83</v>
      </c>
      <c r="B84" s="11" t="s">
        <v>351</v>
      </c>
      <c r="C84" s="12" t="s">
        <v>356</v>
      </c>
      <c r="D84" s="15" t="s">
        <v>17</v>
      </c>
      <c r="E84" s="17">
        <v>39111</v>
      </c>
      <c r="F84" s="15">
        <f t="shared" ref="F84:F97" si="5">YEAR(E84)</f>
        <v>2007</v>
      </c>
      <c r="G84" s="15" t="s">
        <v>357</v>
      </c>
      <c r="H84" s="15" t="s">
        <v>19</v>
      </c>
      <c r="I84" s="12" t="s">
        <v>358</v>
      </c>
      <c r="J84" s="16" t="s">
        <v>359</v>
      </c>
      <c r="K84" s="16"/>
      <c r="L84" s="11"/>
      <c r="M84" s="13" t="s">
        <v>23</v>
      </c>
      <c r="N84" s="13" t="s">
        <v>275</v>
      </c>
    </row>
    <row r="85" spans="1:14" s="9" customFormat="1" ht="24">
      <c r="A85" s="10">
        <f t="shared" si="4"/>
        <v>84</v>
      </c>
      <c r="B85" s="11" t="s">
        <v>351</v>
      </c>
      <c r="C85" s="12" t="s">
        <v>360</v>
      </c>
      <c r="D85" s="15" t="s">
        <v>17</v>
      </c>
      <c r="E85" s="17">
        <v>39149</v>
      </c>
      <c r="F85" s="15">
        <f t="shared" si="5"/>
        <v>2007</v>
      </c>
      <c r="G85" s="15" t="s">
        <v>361</v>
      </c>
      <c r="H85" s="15" t="s">
        <v>19</v>
      </c>
      <c r="I85" s="12" t="s">
        <v>362</v>
      </c>
      <c r="J85" s="16" t="s">
        <v>363</v>
      </c>
      <c r="K85" s="16"/>
      <c r="L85" s="11"/>
      <c r="M85" s="13" t="s">
        <v>31</v>
      </c>
      <c r="N85" s="13"/>
    </row>
    <row r="86" spans="1:14" s="9" customFormat="1" ht="24">
      <c r="A86" s="10">
        <f t="shared" si="4"/>
        <v>85</v>
      </c>
      <c r="B86" s="11" t="s">
        <v>351</v>
      </c>
      <c r="C86" s="12" t="s">
        <v>364</v>
      </c>
      <c r="D86" s="15" t="s">
        <v>17</v>
      </c>
      <c r="E86" s="17">
        <v>39149</v>
      </c>
      <c r="F86" s="15">
        <f t="shared" si="5"/>
        <v>2007</v>
      </c>
      <c r="G86" s="15" t="s">
        <v>365</v>
      </c>
      <c r="H86" s="15" t="s">
        <v>19</v>
      </c>
      <c r="I86" s="12" t="s">
        <v>366</v>
      </c>
      <c r="J86" s="16" t="s">
        <v>363</v>
      </c>
      <c r="K86" s="16"/>
      <c r="L86" s="11"/>
      <c r="M86" s="13" t="s">
        <v>31</v>
      </c>
      <c r="N86" s="13"/>
    </row>
    <row r="87" spans="1:14" s="9" customFormat="1" ht="24">
      <c r="A87" s="10">
        <f t="shared" si="4"/>
        <v>86</v>
      </c>
      <c r="B87" s="11" t="s">
        <v>351</v>
      </c>
      <c r="C87" s="12" t="s">
        <v>367</v>
      </c>
      <c r="D87" s="15" t="s">
        <v>25</v>
      </c>
      <c r="E87" s="14">
        <v>40058</v>
      </c>
      <c r="F87" s="15">
        <f t="shared" si="5"/>
        <v>2009</v>
      </c>
      <c r="G87" s="15" t="s">
        <v>368</v>
      </c>
      <c r="H87" s="15" t="s">
        <v>19</v>
      </c>
      <c r="I87" s="12" t="s">
        <v>369</v>
      </c>
      <c r="J87" s="16" t="s">
        <v>370</v>
      </c>
      <c r="K87" s="16" t="s">
        <v>371</v>
      </c>
      <c r="L87" s="11"/>
      <c r="M87" s="13" t="s">
        <v>31</v>
      </c>
      <c r="N87" s="13"/>
    </row>
    <row r="88" spans="1:14" s="9" customFormat="1" ht="36">
      <c r="A88" s="10">
        <f t="shared" si="4"/>
        <v>87</v>
      </c>
      <c r="B88" s="11" t="s">
        <v>351</v>
      </c>
      <c r="C88" s="12" t="s">
        <v>372</v>
      </c>
      <c r="D88" s="15" t="s">
        <v>17</v>
      </c>
      <c r="E88" s="14">
        <v>40119</v>
      </c>
      <c r="F88" s="15">
        <f t="shared" si="5"/>
        <v>2009</v>
      </c>
      <c r="G88" s="15" t="s">
        <v>373</v>
      </c>
      <c r="H88" s="15" t="s">
        <v>19</v>
      </c>
      <c r="I88" s="12" t="s">
        <v>374</v>
      </c>
      <c r="J88" s="16" t="s">
        <v>370</v>
      </c>
      <c r="K88" s="16"/>
      <c r="L88" s="11"/>
      <c r="M88" s="13" t="s">
        <v>31</v>
      </c>
      <c r="N88" s="13"/>
    </row>
    <row r="89" spans="1:14" s="9" customFormat="1" ht="24">
      <c r="A89" s="10">
        <f t="shared" si="4"/>
        <v>88</v>
      </c>
      <c r="B89" s="11" t="s">
        <v>351</v>
      </c>
      <c r="C89" s="12" t="s">
        <v>375</v>
      </c>
      <c r="D89" s="15" t="s">
        <v>25</v>
      </c>
      <c r="E89" s="14">
        <v>40228</v>
      </c>
      <c r="F89" s="15">
        <f t="shared" si="5"/>
        <v>2010</v>
      </c>
      <c r="G89" s="15" t="s">
        <v>376</v>
      </c>
      <c r="H89" s="15" t="s">
        <v>19</v>
      </c>
      <c r="I89" s="12" t="s">
        <v>377</v>
      </c>
      <c r="J89" s="16" t="s">
        <v>371</v>
      </c>
      <c r="K89" s="16"/>
      <c r="L89" s="11"/>
      <c r="M89" s="13" t="s">
        <v>31</v>
      </c>
      <c r="N89" s="13"/>
    </row>
    <row r="90" spans="1:14" s="9" customFormat="1" ht="24">
      <c r="A90" s="10">
        <f t="shared" si="4"/>
        <v>89</v>
      </c>
      <c r="B90" s="11" t="s">
        <v>351</v>
      </c>
      <c r="C90" s="12" t="s">
        <v>378</v>
      </c>
      <c r="D90" s="15" t="s">
        <v>17</v>
      </c>
      <c r="E90" s="14">
        <v>40372</v>
      </c>
      <c r="F90" s="15">
        <f t="shared" si="5"/>
        <v>2010</v>
      </c>
      <c r="G90" s="15" t="s">
        <v>379</v>
      </c>
      <c r="H90" s="15" t="s">
        <v>19</v>
      </c>
      <c r="I90" s="12" t="s">
        <v>380</v>
      </c>
      <c r="J90" s="16" t="s">
        <v>370</v>
      </c>
      <c r="K90" s="16"/>
      <c r="L90" s="11"/>
      <c r="M90" s="13" t="s">
        <v>31</v>
      </c>
      <c r="N90" s="13"/>
    </row>
    <row r="91" spans="1:14" s="9" customFormat="1" ht="36">
      <c r="A91" s="10">
        <f t="shared" si="4"/>
        <v>90</v>
      </c>
      <c r="B91" s="11" t="s">
        <v>351</v>
      </c>
      <c r="C91" s="12" t="s">
        <v>381</v>
      </c>
      <c r="D91" s="15" t="s">
        <v>25</v>
      </c>
      <c r="E91" s="14">
        <v>43095</v>
      </c>
      <c r="F91" s="15">
        <f t="shared" si="5"/>
        <v>2017</v>
      </c>
      <c r="G91" s="15" t="s">
        <v>382</v>
      </c>
      <c r="H91" s="15" t="s">
        <v>19</v>
      </c>
      <c r="I91" s="12" t="s">
        <v>383</v>
      </c>
      <c r="J91" s="16" t="s">
        <v>370</v>
      </c>
      <c r="K91" s="16"/>
      <c r="L91" s="11"/>
      <c r="M91" s="13" t="s">
        <v>31</v>
      </c>
      <c r="N91" s="13"/>
    </row>
    <row r="92" spans="1:14" s="9" customFormat="1" ht="24">
      <c r="A92" s="10">
        <f t="shared" si="4"/>
        <v>91</v>
      </c>
      <c r="B92" s="11" t="s">
        <v>351</v>
      </c>
      <c r="C92" s="12" t="s">
        <v>384</v>
      </c>
      <c r="D92" s="15" t="s">
        <v>25</v>
      </c>
      <c r="E92" s="14">
        <v>43345</v>
      </c>
      <c r="F92" s="15">
        <f t="shared" si="5"/>
        <v>2018</v>
      </c>
      <c r="G92" s="15" t="s">
        <v>385</v>
      </c>
      <c r="H92" s="15" t="s">
        <v>27</v>
      </c>
      <c r="I92" s="12" t="s">
        <v>386</v>
      </c>
      <c r="J92" s="16" t="s">
        <v>387</v>
      </c>
      <c r="K92" s="16"/>
      <c r="L92" s="11"/>
      <c r="M92" s="13" t="s">
        <v>31</v>
      </c>
      <c r="N92" s="13"/>
    </row>
    <row r="93" spans="1:14" s="9" customFormat="1" ht="48">
      <c r="A93" s="10">
        <f t="shared" si="4"/>
        <v>92</v>
      </c>
      <c r="B93" s="11" t="s">
        <v>351</v>
      </c>
      <c r="C93" s="12" t="s">
        <v>388</v>
      </c>
      <c r="D93" s="15" t="s">
        <v>17</v>
      </c>
      <c r="E93" s="14">
        <v>44561</v>
      </c>
      <c r="F93" s="15">
        <f t="shared" si="5"/>
        <v>2021</v>
      </c>
      <c r="G93" s="15" t="s">
        <v>389</v>
      </c>
      <c r="H93" s="13" t="s">
        <v>19</v>
      </c>
      <c r="I93" s="12" t="s">
        <v>390</v>
      </c>
      <c r="J93" s="16" t="s">
        <v>391</v>
      </c>
      <c r="K93" s="16"/>
      <c r="L93" s="11"/>
      <c r="M93" s="13" t="s">
        <v>31</v>
      </c>
      <c r="N93" s="13"/>
    </row>
    <row r="94" spans="1:14" s="9" customFormat="1" ht="24">
      <c r="A94" s="10">
        <f t="shared" si="4"/>
        <v>93</v>
      </c>
      <c r="B94" s="11" t="s">
        <v>351</v>
      </c>
      <c r="C94" s="12" t="s">
        <v>392</v>
      </c>
      <c r="D94" s="15" t="s">
        <v>17</v>
      </c>
      <c r="E94" s="14">
        <v>44561</v>
      </c>
      <c r="F94" s="15">
        <f t="shared" si="5"/>
        <v>2021</v>
      </c>
      <c r="G94" s="15" t="s">
        <v>393</v>
      </c>
      <c r="H94" s="13" t="s">
        <v>19</v>
      </c>
      <c r="I94" s="12" t="s">
        <v>394</v>
      </c>
      <c r="J94" s="16" t="s">
        <v>355</v>
      </c>
      <c r="K94" s="16"/>
      <c r="L94" s="11"/>
      <c r="M94" s="13" t="s">
        <v>31</v>
      </c>
      <c r="N94" s="13"/>
    </row>
    <row r="95" spans="1:14" s="9" customFormat="1" ht="36">
      <c r="A95" s="10">
        <f t="shared" si="4"/>
        <v>94</v>
      </c>
      <c r="B95" s="11" t="s">
        <v>351</v>
      </c>
      <c r="C95" s="12" t="s">
        <v>395</v>
      </c>
      <c r="D95" s="15" t="s">
        <v>17</v>
      </c>
      <c r="E95" s="14">
        <v>44561</v>
      </c>
      <c r="F95" s="15">
        <f t="shared" si="5"/>
        <v>2021</v>
      </c>
      <c r="G95" s="15" t="s">
        <v>396</v>
      </c>
      <c r="H95" s="13" t="s">
        <v>19</v>
      </c>
      <c r="I95" s="12" t="s">
        <v>397</v>
      </c>
      <c r="J95" s="16" t="s">
        <v>398</v>
      </c>
      <c r="K95" s="16"/>
      <c r="L95" s="11"/>
      <c r="M95" s="13" t="s">
        <v>31</v>
      </c>
      <c r="N95" s="13"/>
    </row>
    <row r="96" spans="1:14" s="9" customFormat="1" ht="24">
      <c r="A96" s="10">
        <f t="shared" si="4"/>
        <v>95</v>
      </c>
      <c r="B96" s="11" t="s">
        <v>399</v>
      </c>
      <c r="C96" s="12" t="s">
        <v>400</v>
      </c>
      <c r="D96" s="15" t="s">
        <v>25</v>
      </c>
      <c r="E96" s="14">
        <v>44561</v>
      </c>
      <c r="F96" s="15">
        <f t="shared" si="5"/>
        <v>2021</v>
      </c>
      <c r="G96" s="15" t="s">
        <v>401</v>
      </c>
      <c r="H96" s="13" t="s">
        <v>19</v>
      </c>
      <c r="I96" s="12" t="s">
        <v>402</v>
      </c>
      <c r="J96" s="16" t="s">
        <v>403</v>
      </c>
      <c r="K96" s="16"/>
      <c r="L96" s="11"/>
      <c r="M96" s="13" t="s">
        <v>31</v>
      </c>
      <c r="N96" s="13"/>
    </row>
    <row r="97" spans="1:14" s="9" customFormat="1" ht="24">
      <c r="A97" s="10">
        <f t="shared" si="4"/>
        <v>96</v>
      </c>
      <c r="B97" s="11" t="s">
        <v>399</v>
      </c>
      <c r="C97" s="12" t="s">
        <v>404</v>
      </c>
      <c r="D97" s="15" t="s">
        <v>25</v>
      </c>
      <c r="E97" s="14">
        <v>44561</v>
      </c>
      <c r="F97" s="15">
        <f t="shared" si="5"/>
        <v>2021</v>
      </c>
      <c r="G97" s="15" t="s">
        <v>405</v>
      </c>
      <c r="H97" s="13" t="s">
        <v>19</v>
      </c>
      <c r="I97" s="12" t="s">
        <v>406</v>
      </c>
      <c r="J97" s="16" t="s">
        <v>407</v>
      </c>
      <c r="K97" s="16"/>
      <c r="L97" s="11"/>
      <c r="M97" s="13" t="s">
        <v>31</v>
      </c>
      <c r="N97" s="13"/>
    </row>
    <row r="98" spans="1:14" s="9" customFormat="1" ht="24">
      <c r="A98" s="10">
        <f t="shared" si="4"/>
        <v>97</v>
      </c>
      <c r="B98" s="11" t="s">
        <v>399</v>
      </c>
      <c r="C98" s="12" t="s">
        <v>408</v>
      </c>
      <c r="D98" s="13" t="s">
        <v>25</v>
      </c>
      <c r="E98" s="13"/>
      <c r="F98" s="13">
        <v>2017</v>
      </c>
      <c r="G98" s="13"/>
      <c r="H98" s="13" t="s">
        <v>27</v>
      </c>
      <c r="I98" s="12"/>
      <c r="J98" s="16" t="s">
        <v>409</v>
      </c>
      <c r="K98" s="16" t="s">
        <v>67</v>
      </c>
      <c r="L98" s="11"/>
      <c r="M98" s="13" t="s">
        <v>31</v>
      </c>
      <c r="N98" s="13"/>
    </row>
    <row r="99" spans="1:14" s="9" customFormat="1" ht="36">
      <c r="A99" s="10">
        <f t="shared" si="4"/>
        <v>98</v>
      </c>
      <c r="B99" s="11" t="s">
        <v>410</v>
      </c>
      <c r="C99" s="12" t="s">
        <v>411</v>
      </c>
      <c r="D99" s="15" t="s">
        <v>17</v>
      </c>
      <c r="E99" s="15">
        <v>2017</v>
      </c>
      <c r="F99" s="15">
        <f>E99</f>
        <v>2017</v>
      </c>
      <c r="G99" s="15" t="s">
        <v>412</v>
      </c>
      <c r="H99" s="15" t="s">
        <v>19</v>
      </c>
      <c r="I99" s="12" t="s">
        <v>413</v>
      </c>
      <c r="J99" s="16" t="s">
        <v>414</v>
      </c>
      <c r="K99" s="16"/>
      <c r="L99" s="11"/>
      <c r="M99" s="13" t="s">
        <v>23</v>
      </c>
      <c r="N99" s="13" t="s">
        <v>415</v>
      </c>
    </row>
    <row r="100" spans="1:14" s="9" customFormat="1" ht="36">
      <c r="A100" s="10">
        <f t="shared" si="4"/>
        <v>99</v>
      </c>
      <c r="B100" s="11" t="s">
        <v>410</v>
      </c>
      <c r="C100" s="12" t="s">
        <v>416</v>
      </c>
      <c r="D100" s="15" t="s">
        <v>17</v>
      </c>
      <c r="E100" s="17">
        <v>41186</v>
      </c>
      <c r="F100" s="15">
        <f t="shared" ref="F100:F125" si="6">YEAR(E100)</f>
        <v>2012</v>
      </c>
      <c r="G100" s="15" t="s">
        <v>417</v>
      </c>
      <c r="H100" s="15" t="s">
        <v>19</v>
      </c>
      <c r="I100" s="12" t="s">
        <v>418</v>
      </c>
      <c r="J100" s="16" t="s">
        <v>419</v>
      </c>
      <c r="K100" s="16"/>
      <c r="L100" s="11"/>
      <c r="M100" s="13" t="s">
        <v>31</v>
      </c>
      <c r="N100" s="13"/>
    </row>
    <row r="101" spans="1:14" s="9" customFormat="1" ht="36">
      <c r="A101" s="10">
        <f t="shared" si="4"/>
        <v>100</v>
      </c>
      <c r="B101" s="11" t="s">
        <v>410</v>
      </c>
      <c r="C101" s="12" t="s">
        <v>420</v>
      </c>
      <c r="D101" s="15" t="s">
        <v>17</v>
      </c>
      <c r="E101" s="17">
        <v>41564</v>
      </c>
      <c r="F101" s="13">
        <f t="shared" si="6"/>
        <v>2013</v>
      </c>
      <c r="G101" s="15" t="s">
        <v>421</v>
      </c>
      <c r="H101" s="15" t="s">
        <v>19</v>
      </c>
      <c r="I101" s="12" t="s">
        <v>422</v>
      </c>
      <c r="J101" s="16" t="s">
        <v>423</v>
      </c>
      <c r="K101" s="16"/>
      <c r="L101" s="11"/>
      <c r="M101" s="13" t="s">
        <v>31</v>
      </c>
      <c r="N101" s="13"/>
    </row>
    <row r="102" spans="1:14" s="9" customFormat="1" ht="36">
      <c r="A102" s="10">
        <f t="shared" si="4"/>
        <v>101</v>
      </c>
      <c r="B102" s="11" t="s">
        <v>410</v>
      </c>
      <c r="C102" s="12" t="s">
        <v>424</v>
      </c>
      <c r="D102" s="15" t="s">
        <v>17</v>
      </c>
      <c r="E102" s="17">
        <v>41564</v>
      </c>
      <c r="F102" s="13">
        <f t="shared" si="6"/>
        <v>2013</v>
      </c>
      <c r="G102" s="15" t="s">
        <v>425</v>
      </c>
      <c r="H102" s="15" t="s">
        <v>19</v>
      </c>
      <c r="I102" s="12" t="s">
        <v>426</v>
      </c>
      <c r="J102" s="16" t="s">
        <v>427</v>
      </c>
      <c r="K102" s="16"/>
      <c r="L102" s="11"/>
      <c r="M102" s="13" t="s">
        <v>31</v>
      </c>
      <c r="N102" s="13"/>
    </row>
    <row r="103" spans="1:14" s="9" customFormat="1" ht="48">
      <c r="A103" s="10">
        <f t="shared" si="4"/>
        <v>102</v>
      </c>
      <c r="B103" s="11" t="s">
        <v>410</v>
      </c>
      <c r="C103" s="12" t="s">
        <v>428</v>
      </c>
      <c r="D103" s="15" t="s">
        <v>17</v>
      </c>
      <c r="E103" s="17">
        <v>41564</v>
      </c>
      <c r="F103" s="13">
        <f t="shared" si="6"/>
        <v>2013</v>
      </c>
      <c r="G103" s="15" t="s">
        <v>429</v>
      </c>
      <c r="H103" s="15" t="s">
        <v>27</v>
      </c>
      <c r="I103" s="12" t="s">
        <v>430</v>
      </c>
      <c r="J103" s="16" t="s">
        <v>431</v>
      </c>
      <c r="K103" s="16"/>
      <c r="L103" s="11"/>
      <c r="M103" s="13" t="s">
        <v>31</v>
      </c>
      <c r="N103" s="13"/>
    </row>
    <row r="104" spans="1:14" s="9" customFormat="1" ht="36">
      <c r="A104" s="10">
        <f t="shared" si="4"/>
        <v>103</v>
      </c>
      <c r="B104" s="11" t="s">
        <v>410</v>
      </c>
      <c r="C104" s="12" t="s">
        <v>432</v>
      </c>
      <c r="D104" s="15" t="s">
        <v>17</v>
      </c>
      <c r="E104" s="17">
        <v>42081</v>
      </c>
      <c r="F104" s="15">
        <f t="shared" si="6"/>
        <v>2015</v>
      </c>
      <c r="G104" s="15" t="s">
        <v>433</v>
      </c>
      <c r="H104" s="15" t="s">
        <v>19</v>
      </c>
      <c r="I104" s="12" t="s">
        <v>434</v>
      </c>
      <c r="J104" s="16" t="s">
        <v>419</v>
      </c>
      <c r="K104" s="16"/>
      <c r="L104" s="11"/>
      <c r="M104" s="13" t="s">
        <v>31</v>
      </c>
      <c r="N104" s="13"/>
    </row>
    <row r="105" spans="1:14" s="9" customFormat="1" ht="48">
      <c r="A105" s="10">
        <f t="shared" si="4"/>
        <v>104</v>
      </c>
      <c r="B105" s="11" t="s">
        <v>410</v>
      </c>
      <c r="C105" s="12" t="s">
        <v>435</v>
      </c>
      <c r="D105" s="15" t="s">
        <v>17</v>
      </c>
      <c r="E105" s="17">
        <v>42166</v>
      </c>
      <c r="F105" s="13">
        <f t="shared" si="6"/>
        <v>2015</v>
      </c>
      <c r="G105" s="15" t="s">
        <v>436</v>
      </c>
      <c r="H105" s="15" t="s">
        <v>19</v>
      </c>
      <c r="I105" s="15" t="s">
        <v>437</v>
      </c>
      <c r="J105" s="12" t="s">
        <v>419</v>
      </c>
      <c r="K105" s="16" t="s">
        <v>30</v>
      </c>
      <c r="L105" s="11" t="s">
        <v>438</v>
      </c>
      <c r="M105" s="13" t="s">
        <v>31</v>
      </c>
      <c r="N105" s="13"/>
    </row>
    <row r="106" spans="1:14" s="9" customFormat="1" ht="48">
      <c r="A106" s="10">
        <f t="shared" si="4"/>
        <v>105</v>
      </c>
      <c r="B106" s="11" t="s">
        <v>410</v>
      </c>
      <c r="C106" s="12" t="s">
        <v>439</v>
      </c>
      <c r="D106" s="15" t="s">
        <v>17</v>
      </c>
      <c r="E106" s="17">
        <v>42329</v>
      </c>
      <c r="F106" s="13">
        <f t="shared" si="6"/>
        <v>2015</v>
      </c>
      <c r="G106" s="15" t="s">
        <v>440</v>
      </c>
      <c r="H106" s="15" t="s">
        <v>19</v>
      </c>
      <c r="I106" s="12" t="s">
        <v>441</v>
      </c>
      <c r="J106" s="16" t="s">
        <v>427</v>
      </c>
      <c r="K106" s="16"/>
      <c r="L106" s="11"/>
      <c r="M106" s="13" t="s">
        <v>31</v>
      </c>
      <c r="N106" s="13"/>
    </row>
    <row r="107" spans="1:14" s="9" customFormat="1" ht="36">
      <c r="A107" s="10">
        <f t="shared" si="4"/>
        <v>106</v>
      </c>
      <c r="B107" s="11" t="s">
        <v>410</v>
      </c>
      <c r="C107" s="12" t="s">
        <v>442</v>
      </c>
      <c r="D107" s="15" t="s">
        <v>25</v>
      </c>
      <c r="E107" s="17">
        <v>42332</v>
      </c>
      <c r="F107" s="13">
        <f t="shared" si="6"/>
        <v>2015</v>
      </c>
      <c r="G107" s="15" t="s">
        <v>443</v>
      </c>
      <c r="H107" s="15" t="s">
        <v>19</v>
      </c>
      <c r="I107" s="12" t="s">
        <v>444</v>
      </c>
      <c r="J107" s="16" t="s">
        <v>423</v>
      </c>
      <c r="K107" s="16"/>
      <c r="L107" s="11"/>
      <c r="M107" s="13" t="s">
        <v>31</v>
      </c>
      <c r="N107" s="13"/>
    </row>
    <row r="108" spans="1:14" s="9" customFormat="1" ht="36">
      <c r="A108" s="10">
        <f t="shared" si="4"/>
        <v>107</v>
      </c>
      <c r="B108" s="11" t="s">
        <v>410</v>
      </c>
      <c r="C108" s="12" t="s">
        <v>445</v>
      </c>
      <c r="D108" s="15" t="s">
        <v>17</v>
      </c>
      <c r="E108" s="17">
        <v>42332</v>
      </c>
      <c r="F108" s="15">
        <f t="shared" si="6"/>
        <v>2015</v>
      </c>
      <c r="G108" s="15" t="s">
        <v>446</v>
      </c>
      <c r="H108" s="15" t="s">
        <v>19</v>
      </c>
      <c r="I108" s="12" t="s">
        <v>447</v>
      </c>
      <c r="J108" s="16" t="s">
        <v>448</v>
      </c>
      <c r="K108" s="16"/>
      <c r="L108" s="11"/>
      <c r="M108" s="13" t="s">
        <v>31</v>
      </c>
      <c r="N108" s="13"/>
    </row>
    <row r="109" spans="1:14" s="9" customFormat="1" ht="36">
      <c r="A109" s="10">
        <f t="shared" si="4"/>
        <v>108</v>
      </c>
      <c r="B109" s="11" t="s">
        <v>410</v>
      </c>
      <c r="C109" s="12" t="s">
        <v>449</v>
      </c>
      <c r="D109" s="15" t="s">
        <v>17</v>
      </c>
      <c r="E109" s="17">
        <v>42439</v>
      </c>
      <c r="F109" s="13">
        <f t="shared" si="6"/>
        <v>2016</v>
      </c>
      <c r="G109" s="15" t="s">
        <v>450</v>
      </c>
      <c r="H109" s="15" t="s">
        <v>19</v>
      </c>
      <c r="I109" s="12" t="s">
        <v>451</v>
      </c>
      <c r="J109" s="16" t="s">
        <v>452</v>
      </c>
      <c r="K109" s="16"/>
      <c r="L109" s="11"/>
      <c r="M109" s="13" t="s">
        <v>31</v>
      </c>
      <c r="N109" s="13"/>
    </row>
    <row r="110" spans="1:14" s="9" customFormat="1" ht="36">
      <c r="A110" s="10">
        <f t="shared" si="4"/>
        <v>109</v>
      </c>
      <c r="B110" s="11" t="s">
        <v>410</v>
      </c>
      <c r="C110" s="12" t="s">
        <v>453</v>
      </c>
      <c r="D110" s="15" t="s">
        <v>25</v>
      </c>
      <c r="E110" s="17">
        <v>42733</v>
      </c>
      <c r="F110" s="15">
        <f t="shared" si="6"/>
        <v>2016</v>
      </c>
      <c r="G110" s="15" t="s">
        <v>454</v>
      </c>
      <c r="H110" s="15" t="s">
        <v>19</v>
      </c>
      <c r="I110" s="12" t="s">
        <v>455</v>
      </c>
      <c r="J110" s="16" t="s">
        <v>456</v>
      </c>
      <c r="K110" s="16" t="s">
        <v>431</v>
      </c>
      <c r="L110" s="11"/>
      <c r="M110" s="13" t="s">
        <v>31</v>
      </c>
      <c r="N110" s="13"/>
    </row>
    <row r="111" spans="1:14" s="9" customFormat="1" ht="36">
      <c r="A111" s="10">
        <f t="shared" si="4"/>
        <v>110</v>
      </c>
      <c r="B111" s="11" t="s">
        <v>410</v>
      </c>
      <c r="C111" s="12" t="s">
        <v>457</v>
      </c>
      <c r="D111" s="15" t="s">
        <v>17</v>
      </c>
      <c r="E111" s="17">
        <v>42768</v>
      </c>
      <c r="F111" s="13">
        <f t="shared" si="6"/>
        <v>2017</v>
      </c>
      <c r="G111" s="15" t="s">
        <v>458</v>
      </c>
      <c r="H111" s="15" t="s">
        <v>19</v>
      </c>
      <c r="I111" s="12" t="s">
        <v>459</v>
      </c>
      <c r="J111" s="16" t="s">
        <v>427</v>
      </c>
      <c r="K111" s="16"/>
      <c r="L111" s="11"/>
      <c r="M111" s="13" t="s">
        <v>31</v>
      </c>
      <c r="N111" s="13"/>
    </row>
    <row r="112" spans="1:14" s="9" customFormat="1" ht="36">
      <c r="A112" s="10">
        <f t="shared" si="4"/>
        <v>111</v>
      </c>
      <c r="B112" s="11" t="s">
        <v>410</v>
      </c>
      <c r="C112" s="12" t="s">
        <v>460</v>
      </c>
      <c r="D112" s="15" t="s">
        <v>17</v>
      </c>
      <c r="E112" s="17">
        <v>42772</v>
      </c>
      <c r="F112" s="13">
        <f t="shared" si="6"/>
        <v>2017</v>
      </c>
      <c r="G112" s="15" t="s">
        <v>461</v>
      </c>
      <c r="H112" s="15" t="s">
        <v>19</v>
      </c>
      <c r="I112" s="12" t="s">
        <v>462</v>
      </c>
      <c r="J112" s="16" t="s">
        <v>463</v>
      </c>
      <c r="K112" s="16"/>
      <c r="L112" s="11"/>
      <c r="M112" s="13" t="s">
        <v>31</v>
      </c>
      <c r="N112" s="13"/>
    </row>
    <row r="113" spans="1:14" s="9" customFormat="1" ht="36">
      <c r="A113" s="10">
        <f t="shared" si="4"/>
        <v>112</v>
      </c>
      <c r="B113" s="11" t="s">
        <v>410</v>
      </c>
      <c r="C113" s="12" t="s">
        <v>464</v>
      </c>
      <c r="D113" s="15" t="s">
        <v>17</v>
      </c>
      <c r="E113" s="17">
        <v>42810</v>
      </c>
      <c r="F113" s="13">
        <f t="shared" si="6"/>
        <v>2017</v>
      </c>
      <c r="G113" s="15" t="s">
        <v>465</v>
      </c>
      <c r="H113" s="15" t="s">
        <v>19</v>
      </c>
      <c r="I113" s="12" t="s">
        <v>466</v>
      </c>
      <c r="J113" s="16" t="s">
        <v>448</v>
      </c>
      <c r="K113" s="16"/>
      <c r="L113" s="11"/>
      <c r="M113" s="13" t="s">
        <v>31</v>
      </c>
      <c r="N113" s="13"/>
    </row>
    <row r="114" spans="1:14" s="9" customFormat="1" ht="36">
      <c r="A114" s="10">
        <f t="shared" si="4"/>
        <v>113</v>
      </c>
      <c r="B114" s="11" t="s">
        <v>410</v>
      </c>
      <c r="C114" s="12" t="s">
        <v>467</v>
      </c>
      <c r="D114" s="15" t="s">
        <v>17</v>
      </c>
      <c r="E114" s="17">
        <v>42886</v>
      </c>
      <c r="F114" s="15">
        <f t="shared" si="6"/>
        <v>2017</v>
      </c>
      <c r="G114" s="15" t="s">
        <v>468</v>
      </c>
      <c r="H114" s="15" t="s">
        <v>19</v>
      </c>
      <c r="I114" s="12" t="s">
        <v>469</v>
      </c>
      <c r="J114" s="16" t="s">
        <v>414</v>
      </c>
      <c r="K114" s="16"/>
      <c r="L114" s="11"/>
      <c r="M114" s="13" t="s">
        <v>31</v>
      </c>
      <c r="N114" s="13"/>
    </row>
    <row r="115" spans="1:14" s="9" customFormat="1" ht="36">
      <c r="A115" s="10">
        <f t="shared" si="4"/>
        <v>114</v>
      </c>
      <c r="B115" s="11" t="s">
        <v>410</v>
      </c>
      <c r="C115" s="12" t="s">
        <v>470</v>
      </c>
      <c r="D115" s="15" t="s">
        <v>17</v>
      </c>
      <c r="E115" s="17">
        <v>42920</v>
      </c>
      <c r="F115" s="15">
        <f t="shared" si="6"/>
        <v>2017</v>
      </c>
      <c r="G115" s="15" t="s">
        <v>471</v>
      </c>
      <c r="H115" s="15" t="s">
        <v>19</v>
      </c>
      <c r="I115" s="12" t="s">
        <v>472</v>
      </c>
      <c r="J115" s="16" t="s">
        <v>448</v>
      </c>
      <c r="K115" s="16"/>
      <c r="L115" s="11"/>
      <c r="M115" s="13" t="s">
        <v>31</v>
      </c>
      <c r="N115" s="13"/>
    </row>
    <row r="116" spans="1:14" s="9" customFormat="1" ht="36">
      <c r="A116" s="10">
        <f t="shared" si="4"/>
        <v>115</v>
      </c>
      <c r="B116" s="16" t="s">
        <v>410</v>
      </c>
      <c r="C116" s="12" t="s">
        <v>473</v>
      </c>
      <c r="D116" s="15" t="s">
        <v>17</v>
      </c>
      <c r="E116" s="17">
        <v>43030</v>
      </c>
      <c r="F116" s="15">
        <f t="shared" si="6"/>
        <v>2017</v>
      </c>
      <c r="G116" s="15" t="s">
        <v>474</v>
      </c>
      <c r="H116" s="15" t="s">
        <v>19</v>
      </c>
      <c r="I116" s="12" t="s">
        <v>475</v>
      </c>
      <c r="J116" s="16" t="s">
        <v>292</v>
      </c>
      <c r="K116" s="16" t="s">
        <v>476</v>
      </c>
      <c r="L116" s="11"/>
      <c r="M116" s="15" t="s">
        <v>31</v>
      </c>
      <c r="N116" s="13"/>
    </row>
    <row r="117" spans="1:14" s="9" customFormat="1" ht="36">
      <c r="A117" s="10">
        <f t="shared" si="4"/>
        <v>116</v>
      </c>
      <c r="B117" s="11" t="s">
        <v>410</v>
      </c>
      <c r="C117" s="12" t="s">
        <v>477</v>
      </c>
      <c r="D117" s="15" t="s">
        <v>17</v>
      </c>
      <c r="E117" s="17">
        <v>43097</v>
      </c>
      <c r="F117" s="13">
        <f t="shared" si="6"/>
        <v>2017</v>
      </c>
      <c r="G117" s="15" t="s">
        <v>478</v>
      </c>
      <c r="H117" s="15" t="s">
        <v>19</v>
      </c>
      <c r="I117" s="12" t="s">
        <v>479</v>
      </c>
      <c r="J117" s="16" t="s">
        <v>480</v>
      </c>
      <c r="K117" s="16"/>
      <c r="L117" s="11"/>
      <c r="M117" s="13" t="s">
        <v>31</v>
      </c>
      <c r="N117" s="13"/>
    </row>
    <row r="118" spans="1:14" ht="36">
      <c r="A118" s="10">
        <f t="shared" si="4"/>
        <v>117</v>
      </c>
      <c r="B118" s="21" t="s">
        <v>410</v>
      </c>
      <c r="C118" s="22" t="s">
        <v>481</v>
      </c>
      <c r="D118" s="23" t="s">
        <v>17</v>
      </c>
      <c r="E118" s="24">
        <v>43174</v>
      </c>
      <c r="F118" s="25">
        <f t="shared" si="6"/>
        <v>2018</v>
      </c>
      <c r="G118" s="23" t="s">
        <v>482</v>
      </c>
      <c r="H118" s="23" t="s">
        <v>19</v>
      </c>
      <c r="I118" s="22" t="s">
        <v>483</v>
      </c>
      <c r="J118" s="26" t="s">
        <v>452</v>
      </c>
      <c r="K118" s="26"/>
      <c r="L118" s="21"/>
      <c r="M118" s="25" t="s">
        <v>31</v>
      </c>
      <c r="N118" s="25"/>
    </row>
    <row r="119" spans="1:14" s="9" customFormat="1" ht="48">
      <c r="A119" s="10">
        <f t="shared" si="4"/>
        <v>118</v>
      </c>
      <c r="B119" s="11" t="s">
        <v>410</v>
      </c>
      <c r="C119" s="12" t="s">
        <v>484</v>
      </c>
      <c r="D119" s="15" t="s">
        <v>17</v>
      </c>
      <c r="E119" s="17">
        <v>43337</v>
      </c>
      <c r="F119" s="13">
        <f t="shared" si="6"/>
        <v>2018</v>
      </c>
      <c r="G119" s="15" t="s">
        <v>485</v>
      </c>
      <c r="H119" s="13" t="s">
        <v>19</v>
      </c>
      <c r="I119" s="12" t="s">
        <v>486</v>
      </c>
      <c r="J119" s="16" t="s">
        <v>463</v>
      </c>
      <c r="K119" s="16"/>
      <c r="L119" s="11"/>
      <c r="M119" s="13" t="s">
        <v>31</v>
      </c>
      <c r="N119" s="13"/>
    </row>
    <row r="120" spans="1:14" s="9" customFormat="1" ht="24">
      <c r="A120" s="10">
        <f t="shared" si="4"/>
        <v>119</v>
      </c>
      <c r="B120" s="11" t="s">
        <v>410</v>
      </c>
      <c r="C120" s="12" t="s">
        <v>487</v>
      </c>
      <c r="D120" s="15" t="s">
        <v>17</v>
      </c>
      <c r="E120" s="17">
        <v>43547</v>
      </c>
      <c r="F120" s="13">
        <f t="shared" si="6"/>
        <v>2019</v>
      </c>
      <c r="G120" s="15" t="s">
        <v>488</v>
      </c>
      <c r="H120" s="15" t="s">
        <v>19</v>
      </c>
      <c r="I120" s="12" t="s">
        <v>489</v>
      </c>
      <c r="J120" s="16" t="s">
        <v>490</v>
      </c>
      <c r="K120" s="16"/>
      <c r="L120" s="11"/>
      <c r="M120" s="13" t="s">
        <v>31</v>
      </c>
      <c r="N120" s="13"/>
    </row>
    <row r="121" spans="1:14" s="9" customFormat="1" ht="48">
      <c r="A121" s="10">
        <f t="shared" si="4"/>
        <v>120</v>
      </c>
      <c r="B121" s="11" t="s">
        <v>410</v>
      </c>
      <c r="C121" s="12" t="s">
        <v>491</v>
      </c>
      <c r="D121" s="15" t="s">
        <v>17</v>
      </c>
      <c r="E121" s="17">
        <v>43556</v>
      </c>
      <c r="F121" s="13">
        <f t="shared" si="6"/>
        <v>2019</v>
      </c>
      <c r="G121" s="15" t="s">
        <v>492</v>
      </c>
      <c r="H121" s="15" t="s">
        <v>19</v>
      </c>
      <c r="I121" s="12" t="s">
        <v>493</v>
      </c>
      <c r="J121" s="16" t="s">
        <v>423</v>
      </c>
      <c r="K121" s="16" t="s">
        <v>494</v>
      </c>
      <c r="L121" s="11"/>
      <c r="M121" s="13" t="s">
        <v>31</v>
      </c>
      <c r="N121" s="13"/>
    </row>
    <row r="122" spans="1:14" s="9" customFormat="1" ht="24">
      <c r="A122" s="10">
        <f t="shared" si="4"/>
        <v>121</v>
      </c>
      <c r="B122" s="16" t="s">
        <v>410</v>
      </c>
      <c r="C122" s="12" t="s">
        <v>495</v>
      </c>
      <c r="D122" s="15" t="s">
        <v>17</v>
      </c>
      <c r="E122" s="17">
        <v>43556</v>
      </c>
      <c r="F122" s="13">
        <f t="shared" si="6"/>
        <v>2019</v>
      </c>
      <c r="G122" s="15" t="s">
        <v>496</v>
      </c>
      <c r="H122" s="15" t="s">
        <v>19</v>
      </c>
      <c r="I122" s="12" t="s">
        <v>497</v>
      </c>
      <c r="J122" s="16" t="s">
        <v>498</v>
      </c>
      <c r="K122" s="16" t="s">
        <v>30</v>
      </c>
      <c r="L122" s="16" t="s">
        <v>438</v>
      </c>
      <c r="M122" s="15" t="s">
        <v>31</v>
      </c>
      <c r="N122" s="15"/>
    </row>
    <row r="123" spans="1:14" s="9" customFormat="1" ht="36">
      <c r="A123" s="10">
        <f t="shared" si="4"/>
        <v>122</v>
      </c>
      <c r="B123" s="11" t="s">
        <v>410</v>
      </c>
      <c r="C123" s="12" t="s">
        <v>499</v>
      </c>
      <c r="D123" s="15" t="s">
        <v>25</v>
      </c>
      <c r="E123" s="17">
        <v>44138</v>
      </c>
      <c r="F123" s="13">
        <f t="shared" si="6"/>
        <v>2020</v>
      </c>
      <c r="G123" s="15" t="s">
        <v>500</v>
      </c>
      <c r="H123" s="13" t="s">
        <v>27</v>
      </c>
      <c r="I123" s="12" t="s">
        <v>501</v>
      </c>
      <c r="J123" s="16" t="s">
        <v>502</v>
      </c>
      <c r="K123" s="16"/>
      <c r="L123" s="16"/>
      <c r="M123" s="13" t="s">
        <v>31</v>
      </c>
      <c r="N123" s="13"/>
    </row>
    <row r="124" spans="1:14" s="9" customFormat="1" ht="24">
      <c r="A124" s="10">
        <f t="shared" si="4"/>
        <v>123</v>
      </c>
      <c r="B124" s="11" t="s">
        <v>410</v>
      </c>
      <c r="C124" s="12" t="s">
        <v>503</v>
      </c>
      <c r="D124" s="15" t="s">
        <v>17</v>
      </c>
      <c r="E124" s="14">
        <v>44561</v>
      </c>
      <c r="F124" s="15">
        <f t="shared" si="6"/>
        <v>2021</v>
      </c>
      <c r="G124" s="15" t="s">
        <v>504</v>
      </c>
      <c r="H124" s="13" t="s">
        <v>27</v>
      </c>
      <c r="I124" s="12" t="s">
        <v>505</v>
      </c>
      <c r="J124" s="16" t="s">
        <v>506</v>
      </c>
      <c r="K124" s="16" t="s">
        <v>507</v>
      </c>
      <c r="L124" s="11"/>
      <c r="M124" s="13" t="s">
        <v>31</v>
      </c>
      <c r="N124" s="13"/>
    </row>
    <row r="125" spans="1:14" s="9" customFormat="1" ht="48">
      <c r="A125" s="10">
        <f t="shared" si="4"/>
        <v>124</v>
      </c>
      <c r="B125" s="11" t="s">
        <v>410</v>
      </c>
      <c r="C125" s="12" t="s">
        <v>508</v>
      </c>
      <c r="D125" s="15" t="s">
        <v>17</v>
      </c>
      <c r="E125" s="14">
        <v>44561</v>
      </c>
      <c r="F125" s="15">
        <f t="shared" si="6"/>
        <v>2021</v>
      </c>
      <c r="G125" s="15" t="s">
        <v>509</v>
      </c>
      <c r="H125" s="13" t="s">
        <v>27</v>
      </c>
      <c r="I125" s="12" t="s">
        <v>510</v>
      </c>
      <c r="J125" s="16" t="s">
        <v>511</v>
      </c>
      <c r="K125" s="16"/>
      <c r="L125" s="11"/>
      <c r="M125" s="13" t="s">
        <v>31</v>
      </c>
      <c r="N125" s="13"/>
    </row>
    <row r="126" spans="1:14" s="9" customFormat="1" ht="48">
      <c r="A126" s="10">
        <f t="shared" si="4"/>
        <v>125</v>
      </c>
      <c r="B126" s="11" t="s">
        <v>410</v>
      </c>
      <c r="C126" s="12" t="s">
        <v>512</v>
      </c>
      <c r="D126" s="15" t="s">
        <v>17</v>
      </c>
      <c r="E126" s="13"/>
      <c r="F126" s="13">
        <v>2015</v>
      </c>
      <c r="G126" s="15" t="s">
        <v>513</v>
      </c>
      <c r="H126" s="13" t="s">
        <v>19</v>
      </c>
      <c r="I126" s="12" t="s">
        <v>514</v>
      </c>
      <c r="J126" s="16" t="s">
        <v>515</v>
      </c>
      <c r="K126" s="16"/>
      <c r="L126" s="11"/>
      <c r="M126" s="13" t="s">
        <v>31</v>
      </c>
      <c r="N126" s="13"/>
    </row>
    <row r="127" spans="1:14" s="9" customFormat="1" ht="24">
      <c r="A127" s="10">
        <f t="shared" si="4"/>
        <v>126</v>
      </c>
      <c r="B127" s="11" t="s">
        <v>410</v>
      </c>
      <c r="C127" s="12" t="s">
        <v>516</v>
      </c>
      <c r="D127" s="13" t="s">
        <v>17</v>
      </c>
      <c r="E127" s="13"/>
      <c r="F127" s="13">
        <v>2010</v>
      </c>
      <c r="G127" s="13" t="s">
        <v>517</v>
      </c>
      <c r="H127" s="13" t="s">
        <v>19</v>
      </c>
      <c r="I127" s="12" t="s">
        <v>518</v>
      </c>
      <c r="J127" s="16" t="s">
        <v>519</v>
      </c>
      <c r="K127" s="16" t="s">
        <v>67</v>
      </c>
      <c r="L127" s="11"/>
      <c r="M127" s="13" t="s">
        <v>31</v>
      </c>
      <c r="N127" s="13"/>
    </row>
    <row r="128" spans="1:14" s="9" customFormat="1" ht="24">
      <c r="A128" s="10">
        <f t="shared" si="4"/>
        <v>127</v>
      </c>
      <c r="B128" s="11" t="s">
        <v>410</v>
      </c>
      <c r="C128" s="12" t="s">
        <v>520</v>
      </c>
      <c r="D128" s="13" t="s">
        <v>17</v>
      </c>
      <c r="E128" s="13"/>
      <c r="F128" s="13">
        <v>2019</v>
      </c>
      <c r="G128" s="15" t="s">
        <v>521</v>
      </c>
      <c r="H128" s="13" t="s">
        <v>19</v>
      </c>
      <c r="I128" s="12" t="s">
        <v>522</v>
      </c>
      <c r="J128" s="16" t="s">
        <v>523</v>
      </c>
      <c r="K128" s="16"/>
      <c r="L128" s="11"/>
      <c r="M128" s="13" t="s">
        <v>31</v>
      </c>
      <c r="N128" s="13"/>
    </row>
    <row r="129" spans="1:14" s="9" customFormat="1" ht="12">
      <c r="A129" s="10">
        <f t="shared" si="4"/>
        <v>128</v>
      </c>
      <c r="B129" s="11" t="s">
        <v>410</v>
      </c>
      <c r="C129" s="12" t="s">
        <v>524</v>
      </c>
      <c r="D129" s="13" t="s">
        <v>17</v>
      </c>
      <c r="E129" s="13"/>
      <c r="F129" s="13">
        <v>2016</v>
      </c>
      <c r="G129" s="13" t="s">
        <v>525</v>
      </c>
      <c r="H129" s="13" t="s">
        <v>19</v>
      </c>
      <c r="I129" s="12"/>
      <c r="J129" s="16" t="s">
        <v>427</v>
      </c>
      <c r="K129" s="16"/>
      <c r="L129" s="11"/>
      <c r="M129" s="13" t="s">
        <v>31</v>
      </c>
      <c r="N129" s="13"/>
    </row>
    <row r="130" spans="1:14" s="9" customFormat="1" ht="36">
      <c r="A130" s="10">
        <f t="shared" si="4"/>
        <v>129</v>
      </c>
      <c r="B130" s="11" t="s">
        <v>410</v>
      </c>
      <c r="C130" s="12" t="s">
        <v>526</v>
      </c>
      <c r="D130" s="15" t="s">
        <v>17</v>
      </c>
      <c r="E130" s="13"/>
      <c r="F130" s="13">
        <v>2015</v>
      </c>
      <c r="G130" s="15" t="s">
        <v>527</v>
      </c>
      <c r="H130" s="13" t="s">
        <v>19</v>
      </c>
      <c r="I130" s="12" t="s">
        <v>528</v>
      </c>
      <c r="J130" s="16" t="s">
        <v>515</v>
      </c>
      <c r="K130" s="16"/>
      <c r="L130" s="11"/>
      <c r="M130" s="13" t="s">
        <v>31</v>
      </c>
      <c r="N130" s="13"/>
    </row>
    <row r="131" spans="1:14" s="9" customFormat="1" ht="36">
      <c r="A131" s="10">
        <f t="shared" ref="A131:A190" si="7">A130+1</f>
        <v>130</v>
      </c>
      <c r="B131" s="11" t="s">
        <v>410</v>
      </c>
      <c r="C131" s="12" t="s">
        <v>529</v>
      </c>
      <c r="D131" s="15" t="s">
        <v>17</v>
      </c>
      <c r="E131" s="13"/>
      <c r="F131" s="13">
        <v>2015</v>
      </c>
      <c r="G131" s="15" t="s">
        <v>530</v>
      </c>
      <c r="H131" s="13" t="s">
        <v>19</v>
      </c>
      <c r="I131" s="12" t="s">
        <v>531</v>
      </c>
      <c r="J131" s="12" t="s">
        <v>427</v>
      </c>
      <c r="K131" s="16"/>
      <c r="L131" s="19"/>
      <c r="M131" s="13" t="s">
        <v>31</v>
      </c>
      <c r="N131" s="13"/>
    </row>
    <row r="132" spans="1:14" s="9" customFormat="1" ht="24">
      <c r="A132" s="10">
        <f t="shared" si="7"/>
        <v>131</v>
      </c>
      <c r="B132" s="11" t="s">
        <v>410</v>
      </c>
      <c r="C132" s="12" t="s">
        <v>532</v>
      </c>
      <c r="D132" s="15" t="s">
        <v>17</v>
      </c>
      <c r="E132" s="13"/>
      <c r="F132" s="13">
        <v>2015</v>
      </c>
      <c r="G132" s="15" t="s">
        <v>533</v>
      </c>
      <c r="H132" s="13" t="s">
        <v>19</v>
      </c>
      <c r="I132" s="12" t="s">
        <v>534</v>
      </c>
      <c r="J132" s="16" t="s">
        <v>515</v>
      </c>
      <c r="K132" s="16"/>
      <c r="L132" s="11"/>
      <c r="M132" s="13" t="s">
        <v>31</v>
      </c>
      <c r="N132" s="13"/>
    </row>
    <row r="133" spans="1:14" s="9" customFormat="1" ht="12">
      <c r="A133" s="10">
        <f t="shared" si="7"/>
        <v>132</v>
      </c>
      <c r="B133" s="11" t="s">
        <v>410</v>
      </c>
      <c r="C133" s="12" t="s">
        <v>535</v>
      </c>
      <c r="D133" s="15" t="s">
        <v>17</v>
      </c>
      <c r="E133" s="13"/>
      <c r="F133" s="13">
        <v>2015</v>
      </c>
      <c r="G133" s="15" t="s">
        <v>536</v>
      </c>
      <c r="H133" s="13" t="s">
        <v>19</v>
      </c>
      <c r="I133" s="12"/>
      <c r="J133" s="16" t="s">
        <v>537</v>
      </c>
      <c r="K133" s="16"/>
      <c r="L133" s="11"/>
      <c r="M133" s="13"/>
      <c r="N133" s="13"/>
    </row>
    <row r="134" spans="1:14" s="9" customFormat="1" ht="24">
      <c r="A134" s="10">
        <f t="shared" si="7"/>
        <v>133</v>
      </c>
      <c r="B134" s="11" t="s">
        <v>410</v>
      </c>
      <c r="C134" s="12" t="s">
        <v>538</v>
      </c>
      <c r="D134" s="13" t="s">
        <v>17</v>
      </c>
      <c r="E134" s="13"/>
      <c r="F134" s="13">
        <v>2010</v>
      </c>
      <c r="G134" s="15" t="s">
        <v>539</v>
      </c>
      <c r="H134" s="13" t="s">
        <v>19</v>
      </c>
      <c r="I134" s="12" t="s">
        <v>540</v>
      </c>
      <c r="J134" s="16" t="s">
        <v>537</v>
      </c>
      <c r="K134" s="16"/>
      <c r="L134" s="11"/>
      <c r="M134" s="13" t="s">
        <v>31</v>
      </c>
      <c r="N134" s="13"/>
    </row>
    <row r="135" spans="1:14" s="9" customFormat="1" ht="24">
      <c r="A135" s="10">
        <f t="shared" si="7"/>
        <v>134</v>
      </c>
      <c r="B135" s="11" t="s">
        <v>541</v>
      </c>
      <c r="C135" s="12" t="s">
        <v>542</v>
      </c>
      <c r="D135" s="13" t="s">
        <v>17</v>
      </c>
      <c r="E135" s="14">
        <v>41202</v>
      </c>
      <c r="F135" s="13">
        <f t="shared" ref="F135:F190" si="8">YEAR(E135)</f>
        <v>2012</v>
      </c>
      <c r="G135" s="13" t="s">
        <v>543</v>
      </c>
      <c r="H135" s="13" t="s">
        <v>19</v>
      </c>
      <c r="I135" s="12" t="s">
        <v>544</v>
      </c>
      <c r="J135" s="12" t="s">
        <v>545</v>
      </c>
      <c r="K135" s="12"/>
      <c r="L135" s="19"/>
      <c r="M135" s="13" t="s">
        <v>31</v>
      </c>
      <c r="N135" s="13"/>
    </row>
    <row r="136" spans="1:14" s="9" customFormat="1" ht="48">
      <c r="A136" s="10">
        <f t="shared" si="7"/>
        <v>135</v>
      </c>
      <c r="B136" s="11" t="s">
        <v>541</v>
      </c>
      <c r="C136" s="12" t="s">
        <v>546</v>
      </c>
      <c r="D136" s="15" t="s">
        <v>17</v>
      </c>
      <c r="E136" s="14">
        <v>41569</v>
      </c>
      <c r="F136" s="13">
        <f t="shared" si="8"/>
        <v>2013</v>
      </c>
      <c r="G136" s="15" t="s">
        <v>547</v>
      </c>
      <c r="H136" s="13" t="s">
        <v>19</v>
      </c>
      <c r="I136" s="12" t="s">
        <v>548</v>
      </c>
      <c r="J136" s="16" t="s">
        <v>545</v>
      </c>
      <c r="K136" s="16"/>
      <c r="L136" s="11"/>
      <c r="M136" s="13" t="s">
        <v>31</v>
      </c>
      <c r="N136" s="13"/>
    </row>
    <row r="137" spans="1:14" s="9" customFormat="1" ht="24">
      <c r="A137" s="10">
        <f t="shared" si="7"/>
        <v>136</v>
      </c>
      <c r="B137" s="11" t="s">
        <v>541</v>
      </c>
      <c r="C137" s="12" t="s">
        <v>549</v>
      </c>
      <c r="D137" s="15" t="s">
        <v>25</v>
      </c>
      <c r="E137" s="14">
        <v>42308</v>
      </c>
      <c r="F137" s="13">
        <f t="shared" si="8"/>
        <v>2015</v>
      </c>
      <c r="G137" s="15" t="s">
        <v>550</v>
      </c>
      <c r="H137" s="13" t="s">
        <v>19</v>
      </c>
      <c r="I137" s="12" t="s">
        <v>551</v>
      </c>
      <c r="J137" s="16" t="s">
        <v>552</v>
      </c>
      <c r="K137" s="16"/>
      <c r="L137" s="11"/>
      <c r="M137" s="13" t="s">
        <v>31</v>
      </c>
      <c r="N137" s="13"/>
    </row>
    <row r="138" spans="1:14" s="9" customFormat="1" ht="24">
      <c r="A138" s="10">
        <f t="shared" si="7"/>
        <v>137</v>
      </c>
      <c r="B138" s="11" t="s">
        <v>541</v>
      </c>
      <c r="C138" s="12" t="s">
        <v>553</v>
      </c>
      <c r="D138" s="15" t="s">
        <v>25</v>
      </c>
      <c r="E138" s="14">
        <v>42781</v>
      </c>
      <c r="F138" s="13">
        <f t="shared" si="8"/>
        <v>2017</v>
      </c>
      <c r="G138" s="15" t="s">
        <v>554</v>
      </c>
      <c r="H138" s="13" t="s">
        <v>27</v>
      </c>
      <c r="I138" s="12" t="s">
        <v>555</v>
      </c>
      <c r="J138" s="16" t="s">
        <v>552</v>
      </c>
      <c r="K138" s="16"/>
      <c r="L138" s="11"/>
      <c r="M138" s="13" t="s">
        <v>31</v>
      </c>
      <c r="N138" s="13"/>
    </row>
    <row r="139" spans="1:14" s="9" customFormat="1" ht="24">
      <c r="A139" s="10">
        <f t="shared" si="7"/>
        <v>138</v>
      </c>
      <c r="B139" s="11" t="s">
        <v>541</v>
      </c>
      <c r="C139" s="12" t="s">
        <v>556</v>
      </c>
      <c r="D139" s="15" t="s">
        <v>17</v>
      </c>
      <c r="E139" s="14">
        <v>42870</v>
      </c>
      <c r="F139" s="13">
        <f t="shared" si="8"/>
        <v>2017</v>
      </c>
      <c r="G139" s="15" t="s">
        <v>557</v>
      </c>
      <c r="H139" s="13" t="s">
        <v>19</v>
      </c>
      <c r="I139" s="12" t="s">
        <v>558</v>
      </c>
      <c r="J139" s="16" t="s">
        <v>545</v>
      </c>
      <c r="K139" s="16"/>
      <c r="L139" s="11"/>
      <c r="M139" s="13" t="s">
        <v>31</v>
      </c>
      <c r="N139" s="13"/>
    </row>
    <row r="140" spans="1:14" s="9" customFormat="1" ht="48">
      <c r="A140" s="10">
        <f t="shared" si="7"/>
        <v>139</v>
      </c>
      <c r="B140" s="11" t="s">
        <v>541</v>
      </c>
      <c r="C140" s="12" t="s">
        <v>559</v>
      </c>
      <c r="D140" s="15" t="s">
        <v>17</v>
      </c>
      <c r="E140" s="14">
        <v>43096</v>
      </c>
      <c r="F140" s="13">
        <f t="shared" si="8"/>
        <v>2017</v>
      </c>
      <c r="G140" s="15" t="s">
        <v>560</v>
      </c>
      <c r="H140" s="13" t="s">
        <v>27</v>
      </c>
      <c r="I140" s="12" t="s">
        <v>561</v>
      </c>
      <c r="J140" s="16" t="s">
        <v>562</v>
      </c>
      <c r="K140" s="16"/>
      <c r="L140" s="11"/>
      <c r="M140" s="13" t="s">
        <v>31</v>
      </c>
      <c r="N140" s="13"/>
    </row>
    <row r="141" spans="1:14" s="9" customFormat="1" ht="24">
      <c r="A141" s="10">
        <f t="shared" si="7"/>
        <v>140</v>
      </c>
      <c r="B141" s="11" t="s">
        <v>541</v>
      </c>
      <c r="C141" s="12" t="s">
        <v>563</v>
      </c>
      <c r="D141" s="15" t="s">
        <v>17</v>
      </c>
      <c r="E141" s="14">
        <v>43136</v>
      </c>
      <c r="F141" s="13">
        <f t="shared" si="8"/>
        <v>2018</v>
      </c>
      <c r="G141" s="15" t="s">
        <v>564</v>
      </c>
      <c r="H141" s="13" t="s">
        <v>27</v>
      </c>
      <c r="I141" s="12" t="s">
        <v>565</v>
      </c>
      <c r="J141" s="16" t="s">
        <v>566</v>
      </c>
      <c r="K141" s="16"/>
      <c r="L141" s="11"/>
      <c r="M141" s="13" t="s">
        <v>31</v>
      </c>
      <c r="N141" s="13"/>
    </row>
    <row r="142" spans="1:14" s="9" customFormat="1" ht="24">
      <c r="A142" s="10">
        <f t="shared" si="7"/>
        <v>141</v>
      </c>
      <c r="B142" s="11" t="s">
        <v>541</v>
      </c>
      <c r="C142" s="12" t="s">
        <v>567</v>
      </c>
      <c r="D142" s="15" t="s">
        <v>17</v>
      </c>
      <c r="E142" s="14">
        <v>43546</v>
      </c>
      <c r="F142" s="13">
        <f t="shared" si="8"/>
        <v>2019</v>
      </c>
      <c r="G142" s="15" t="s">
        <v>568</v>
      </c>
      <c r="H142" s="13" t="s">
        <v>19</v>
      </c>
      <c r="I142" s="12" t="s">
        <v>569</v>
      </c>
      <c r="J142" s="16" t="s">
        <v>570</v>
      </c>
      <c r="K142" s="16"/>
      <c r="L142" s="11"/>
      <c r="M142" s="13" t="s">
        <v>31</v>
      </c>
      <c r="N142" s="13"/>
    </row>
    <row r="143" spans="1:14" s="9" customFormat="1" ht="36">
      <c r="A143" s="10">
        <f t="shared" si="7"/>
        <v>142</v>
      </c>
      <c r="B143" s="11" t="s">
        <v>541</v>
      </c>
      <c r="C143" s="12" t="s">
        <v>571</v>
      </c>
      <c r="D143" s="15" t="s">
        <v>25</v>
      </c>
      <c r="E143" s="14">
        <v>44561</v>
      </c>
      <c r="F143" s="15">
        <f t="shared" si="8"/>
        <v>2021</v>
      </c>
      <c r="G143" s="15" t="s">
        <v>572</v>
      </c>
      <c r="H143" s="13" t="s">
        <v>19</v>
      </c>
      <c r="I143" s="12" t="s">
        <v>573</v>
      </c>
      <c r="J143" s="16" t="s">
        <v>574</v>
      </c>
      <c r="K143" s="16"/>
      <c r="L143" s="11"/>
      <c r="M143" s="13" t="s">
        <v>31</v>
      </c>
      <c r="N143" s="13"/>
    </row>
    <row r="144" spans="1:14" s="9" customFormat="1" ht="48">
      <c r="A144" s="10">
        <f t="shared" si="7"/>
        <v>143</v>
      </c>
      <c r="B144" s="11" t="s">
        <v>541</v>
      </c>
      <c r="C144" s="12" t="s">
        <v>575</v>
      </c>
      <c r="D144" s="15" t="s">
        <v>25</v>
      </c>
      <c r="E144" s="14">
        <v>44561</v>
      </c>
      <c r="F144" s="15">
        <f t="shared" si="8"/>
        <v>2021</v>
      </c>
      <c r="G144" s="15" t="s">
        <v>576</v>
      </c>
      <c r="H144" s="13" t="s">
        <v>19</v>
      </c>
      <c r="I144" s="12" t="s">
        <v>577</v>
      </c>
      <c r="J144" s="16" t="s">
        <v>578</v>
      </c>
      <c r="K144" s="16"/>
      <c r="L144" s="11"/>
      <c r="M144" s="13" t="s">
        <v>31</v>
      </c>
      <c r="N144" s="13"/>
    </row>
    <row r="145" spans="1:14" s="9" customFormat="1" ht="24">
      <c r="A145" s="10">
        <f t="shared" si="7"/>
        <v>144</v>
      </c>
      <c r="B145" s="11" t="s">
        <v>579</v>
      </c>
      <c r="C145" s="12" t="s">
        <v>580</v>
      </c>
      <c r="D145" s="15" t="s">
        <v>17</v>
      </c>
      <c r="E145" s="14">
        <v>42396</v>
      </c>
      <c r="F145" s="15">
        <f t="shared" si="8"/>
        <v>2016</v>
      </c>
      <c r="G145" s="15" t="s">
        <v>581</v>
      </c>
      <c r="H145" s="13" t="s">
        <v>19</v>
      </c>
      <c r="I145" s="12" t="s">
        <v>582</v>
      </c>
      <c r="J145" s="16" t="s">
        <v>583</v>
      </c>
      <c r="K145" s="16"/>
      <c r="L145" s="11"/>
      <c r="M145" s="13" t="s">
        <v>31</v>
      </c>
      <c r="N145" s="13"/>
    </row>
    <row r="146" spans="1:14" s="9" customFormat="1" ht="24">
      <c r="A146" s="10">
        <f t="shared" si="7"/>
        <v>145</v>
      </c>
      <c r="B146" s="11" t="s">
        <v>579</v>
      </c>
      <c r="C146" s="12" t="s">
        <v>584</v>
      </c>
      <c r="D146" s="15" t="s">
        <v>25</v>
      </c>
      <c r="E146" s="14">
        <v>43017</v>
      </c>
      <c r="F146" s="15">
        <f t="shared" si="8"/>
        <v>2017</v>
      </c>
      <c r="G146" s="15" t="s">
        <v>585</v>
      </c>
      <c r="H146" s="13" t="s">
        <v>19</v>
      </c>
      <c r="I146" s="12" t="s">
        <v>586</v>
      </c>
      <c r="J146" s="16" t="s">
        <v>583</v>
      </c>
      <c r="K146" s="16"/>
      <c r="L146" s="11"/>
      <c r="M146" s="13" t="s">
        <v>31</v>
      </c>
      <c r="N146" s="13"/>
    </row>
    <row r="147" spans="1:14" s="9" customFormat="1" ht="24">
      <c r="A147" s="10">
        <f t="shared" si="7"/>
        <v>146</v>
      </c>
      <c r="B147" s="11" t="s">
        <v>579</v>
      </c>
      <c r="C147" s="12" t="s">
        <v>587</v>
      </c>
      <c r="D147" s="15" t="s">
        <v>17</v>
      </c>
      <c r="E147" s="14">
        <v>43018</v>
      </c>
      <c r="F147" s="15">
        <f t="shared" si="8"/>
        <v>2017</v>
      </c>
      <c r="G147" s="15" t="s">
        <v>588</v>
      </c>
      <c r="H147" s="13" t="s">
        <v>19</v>
      </c>
      <c r="I147" s="12" t="s">
        <v>589</v>
      </c>
      <c r="J147" s="16" t="s">
        <v>583</v>
      </c>
      <c r="K147" s="16" t="s">
        <v>590</v>
      </c>
      <c r="L147" s="11"/>
      <c r="M147" s="13" t="s">
        <v>31</v>
      </c>
      <c r="N147" s="13"/>
    </row>
    <row r="148" spans="1:14" s="9" customFormat="1" ht="36">
      <c r="A148" s="10">
        <f t="shared" si="7"/>
        <v>147</v>
      </c>
      <c r="B148" s="11" t="s">
        <v>579</v>
      </c>
      <c r="C148" s="12" t="s">
        <v>591</v>
      </c>
      <c r="D148" s="15" t="s">
        <v>17</v>
      </c>
      <c r="E148" s="14">
        <v>44561</v>
      </c>
      <c r="F148" s="15">
        <f t="shared" si="8"/>
        <v>2021</v>
      </c>
      <c r="G148" s="15" t="s">
        <v>592</v>
      </c>
      <c r="H148" s="13" t="s">
        <v>19</v>
      </c>
      <c r="I148" s="12" t="s">
        <v>593</v>
      </c>
      <c r="J148" s="16" t="s">
        <v>594</v>
      </c>
      <c r="K148" s="16"/>
      <c r="L148" s="11"/>
      <c r="M148" s="13" t="s">
        <v>31</v>
      </c>
      <c r="N148" s="13"/>
    </row>
    <row r="149" spans="1:14" s="9" customFormat="1" ht="12">
      <c r="A149" s="10">
        <f t="shared" si="7"/>
        <v>148</v>
      </c>
      <c r="B149" s="11" t="s">
        <v>579</v>
      </c>
      <c r="C149" s="12" t="s">
        <v>595</v>
      </c>
      <c r="D149" s="15" t="s">
        <v>25</v>
      </c>
      <c r="E149" s="14">
        <v>44561</v>
      </c>
      <c r="F149" s="15">
        <f t="shared" si="8"/>
        <v>2021</v>
      </c>
      <c r="G149" s="15" t="s">
        <v>596</v>
      </c>
      <c r="H149" s="13" t="s">
        <v>19</v>
      </c>
      <c r="I149" s="12" t="s">
        <v>597</v>
      </c>
      <c r="J149" s="16" t="s">
        <v>598</v>
      </c>
      <c r="K149" s="16"/>
      <c r="L149" s="11"/>
      <c r="M149" s="13" t="s">
        <v>31</v>
      </c>
      <c r="N149" s="13"/>
    </row>
    <row r="150" spans="1:14" s="9" customFormat="1" ht="60">
      <c r="A150" s="10">
        <f t="shared" si="7"/>
        <v>149</v>
      </c>
      <c r="B150" s="11" t="s">
        <v>50</v>
      </c>
      <c r="C150" s="27" t="s">
        <v>599</v>
      </c>
      <c r="D150" s="15" t="s">
        <v>25</v>
      </c>
      <c r="E150" s="14">
        <v>45061</v>
      </c>
      <c r="F150" s="15">
        <f t="shared" si="8"/>
        <v>2023</v>
      </c>
      <c r="G150" s="15" t="s">
        <v>600</v>
      </c>
      <c r="H150" s="13" t="s">
        <v>19</v>
      </c>
      <c r="I150" s="27" t="s">
        <v>601</v>
      </c>
      <c r="J150" s="16" t="s">
        <v>57</v>
      </c>
      <c r="K150" s="28" t="s">
        <v>602</v>
      </c>
      <c r="L150" s="28"/>
      <c r="M150" s="28" t="s">
        <v>31</v>
      </c>
      <c r="N150" s="28"/>
    </row>
    <row r="151" spans="1:14" s="9" customFormat="1" ht="36">
      <c r="A151" s="10">
        <f t="shared" si="7"/>
        <v>150</v>
      </c>
      <c r="B151" s="11" t="s">
        <v>68</v>
      </c>
      <c r="C151" s="12" t="s">
        <v>603</v>
      </c>
      <c r="D151" s="15" t="s">
        <v>17</v>
      </c>
      <c r="E151" s="14">
        <v>45061</v>
      </c>
      <c r="F151" s="15">
        <f t="shared" si="8"/>
        <v>2023</v>
      </c>
      <c r="G151" s="15" t="s">
        <v>604</v>
      </c>
      <c r="H151" s="13" t="s">
        <v>19</v>
      </c>
      <c r="I151" s="29" t="s">
        <v>605</v>
      </c>
      <c r="J151" s="27" t="s">
        <v>606</v>
      </c>
      <c r="K151" s="28"/>
      <c r="L151" s="28"/>
      <c r="M151" s="28" t="s">
        <v>31</v>
      </c>
      <c r="N151" s="28"/>
    </row>
    <row r="152" spans="1:14" s="9" customFormat="1" ht="36">
      <c r="A152" s="10">
        <f t="shared" si="7"/>
        <v>151</v>
      </c>
      <c r="B152" s="11" t="s">
        <v>114</v>
      </c>
      <c r="C152" s="30" t="s">
        <v>607</v>
      </c>
      <c r="D152" s="15" t="s">
        <v>17</v>
      </c>
      <c r="E152" s="14">
        <v>45061</v>
      </c>
      <c r="F152" s="15">
        <f t="shared" si="8"/>
        <v>2023</v>
      </c>
      <c r="G152" s="15" t="s">
        <v>608</v>
      </c>
      <c r="H152" s="13" t="s">
        <v>27</v>
      </c>
      <c r="I152" s="31" t="s">
        <v>609</v>
      </c>
      <c r="J152" s="31" t="s">
        <v>610</v>
      </c>
      <c r="K152" s="28"/>
      <c r="L152" s="28"/>
      <c r="M152" s="28" t="s">
        <v>23</v>
      </c>
      <c r="N152" s="28" t="s">
        <v>114</v>
      </c>
    </row>
    <row r="153" spans="1:14" s="32" customFormat="1" ht="24">
      <c r="A153" s="10">
        <f t="shared" si="7"/>
        <v>152</v>
      </c>
      <c r="B153" s="11" t="s">
        <v>114</v>
      </c>
      <c r="C153" s="30" t="s">
        <v>611</v>
      </c>
      <c r="D153" s="15" t="s">
        <v>25</v>
      </c>
      <c r="E153" s="14">
        <v>45061</v>
      </c>
      <c r="F153" s="15">
        <f t="shared" si="8"/>
        <v>2023</v>
      </c>
      <c r="G153" s="15" t="s">
        <v>612</v>
      </c>
      <c r="H153" s="13" t="s">
        <v>27</v>
      </c>
      <c r="I153" s="31" t="s">
        <v>613</v>
      </c>
      <c r="J153" s="30" t="s">
        <v>614</v>
      </c>
      <c r="K153" s="28"/>
      <c r="L153" s="28"/>
      <c r="M153" s="28" t="s">
        <v>23</v>
      </c>
      <c r="N153" s="28" t="s">
        <v>114</v>
      </c>
    </row>
    <row r="154" spans="1:14" s="32" customFormat="1" ht="24">
      <c r="A154" s="10">
        <f t="shared" si="7"/>
        <v>153</v>
      </c>
      <c r="B154" s="11" t="s">
        <v>114</v>
      </c>
      <c r="C154" s="30" t="s">
        <v>615</v>
      </c>
      <c r="D154" s="15" t="s">
        <v>25</v>
      </c>
      <c r="E154" s="14">
        <v>45061</v>
      </c>
      <c r="F154" s="15">
        <f t="shared" si="8"/>
        <v>2023</v>
      </c>
      <c r="G154" s="15" t="s">
        <v>616</v>
      </c>
      <c r="H154" s="13" t="s">
        <v>27</v>
      </c>
      <c r="I154" s="31" t="s">
        <v>617</v>
      </c>
      <c r="J154" s="30" t="s">
        <v>618</v>
      </c>
      <c r="K154" s="28"/>
      <c r="L154" s="28"/>
      <c r="M154" s="28" t="s">
        <v>23</v>
      </c>
      <c r="N154" s="28" t="s">
        <v>114</v>
      </c>
    </row>
    <row r="155" spans="1:14" s="32" customFormat="1" ht="24">
      <c r="A155" s="10">
        <f t="shared" si="7"/>
        <v>154</v>
      </c>
      <c r="B155" s="11" t="s">
        <v>114</v>
      </c>
      <c r="C155" s="30" t="s">
        <v>619</v>
      </c>
      <c r="D155" s="15" t="s">
        <v>25</v>
      </c>
      <c r="E155" s="14">
        <v>45061</v>
      </c>
      <c r="F155" s="15">
        <f t="shared" si="8"/>
        <v>2023</v>
      </c>
      <c r="G155" s="15" t="s">
        <v>620</v>
      </c>
      <c r="H155" s="13" t="s">
        <v>27</v>
      </c>
      <c r="I155" s="31" t="s">
        <v>621</v>
      </c>
      <c r="J155" s="30" t="s">
        <v>622</v>
      </c>
      <c r="K155" s="28"/>
      <c r="L155" s="28"/>
      <c r="M155" s="28" t="s">
        <v>31</v>
      </c>
      <c r="N155" s="28"/>
    </row>
    <row r="156" spans="1:14" s="32" customFormat="1" ht="12">
      <c r="A156" s="10">
        <f t="shared" si="7"/>
        <v>155</v>
      </c>
      <c r="B156" s="11" t="s">
        <v>114</v>
      </c>
      <c r="C156" s="30" t="s">
        <v>623</v>
      </c>
      <c r="D156" s="15" t="s">
        <v>17</v>
      </c>
      <c r="E156" s="14">
        <v>45061</v>
      </c>
      <c r="F156" s="15">
        <f t="shared" si="8"/>
        <v>2023</v>
      </c>
      <c r="G156" s="15" t="s">
        <v>624</v>
      </c>
      <c r="H156" s="13" t="s">
        <v>27</v>
      </c>
      <c r="I156" s="31" t="s">
        <v>625</v>
      </c>
      <c r="J156" s="30" t="s">
        <v>626</v>
      </c>
      <c r="K156" s="28"/>
      <c r="L156" s="28"/>
      <c r="M156" s="28" t="s">
        <v>23</v>
      </c>
      <c r="N156" s="28" t="s">
        <v>114</v>
      </c>
    </row>
    <row r="157" spans="1:14" s="32" customFormat="1" ht="24">
      <c r="A157" s="10">
        <f t="shared" si="7"/>
        <v>156</v>
      </c>
      <c r="B157" s="11" t="s">
        <v>114</v>
      </c>
      <c r="C157" s="30" t="s">
        <v>627</v>
      </c>
      <c r="D157" s="15" t="s">
        <v>17</v>
      </c>
      <c r="E157" s="14">
        <v>45061</v>
      </c>
      <c r="F157" s="15">
        <f t="shared" si="8"/>
        <v>2023</v>
      </c>
      <c r="G157" s="15" t="s">
        <v>628</v>
      </c>
      <c r="H157" s="13" t="s">
        <v>27</v>
      </c>
      <c r="I157" s="31" t="s">
        <v>629</v>
      </c>
      <c r="J157" s="30" t="s">
        <v>630</v>
      </c>
      <c r="K157" s="28"/>
      <c r="L157" s="28"/>
      <c r="M157" s="28" t="s">
        <v>23</v>
      </c>
      <c r="N157" s="28" t="s">
        <v>114</v>
      </c>
    </row>
    <row r="158" spans="1:14" s="32" customFormat="1" ht="12">
      <c r="A158" s="10">
        <f t="shared" si="7"/>
        <v>157</v>
      </c>
      <c r="B158" s="11" t="s">
        <v>114</v>
      </c>
      <c r="C158" s="12" t="s">
        <v>631</v>
      </c>
      <c r="D158" s="15" t="s">
        <v>17</v>
      </c>
      <c r="E158" s="14">
        <v>45061</v>
      </c>
      <c r="F158" s="15">
        <f t="shared" si="8"/>
        <v>2023</v>
      </c>
      <c r="G158" s="15" t="s">
        <v>632</v>
      </c>
      <c r="H158" s="13" t="s">
        <v>19</v>
      </c>
      <c r="I158" s="31" t="s">
        <v>633</v>
      </c>
      <c r="J158" s="28" t="s">
        <v>634</v>
      </c>
      <c r="K158" s="28" t="s">
        <v>635</v>
      </c>
      <c r="L158" s="28"/>
      <c r="M158" s="28" t="s">
        <v>31</v>
      </c>
      <c r="N158" s="28"/>
    </row>
    <row r="159" spans="1:14" s="32" customFormat="1" ht="24">
      <c r="A159" s="10">
        <f t="shared" si="7"/>
        <v>158</v>
      </c>
      <c r="B159" s="11" t="s">
        <v>114</v>
      </c>
      <c r="C159" s="30" t="s">
        <v>636</v>
      </c>
      <c r="D159" s="15" t="s">
        <v>25</v>
      </c>
      <c r="E159" s="14">
        <v>45061</v>
      </c>
      <c r="F159" s="15">
        <f t="shared" si="8"/>
        <v>2023</v>
      </c>
      <c r="G159" s="15" t="s">
        <v>637</v>
      </c>
      <c r="H159" s="13" t="s">
        <v>19</v>
      </c>
      <c r="I159" s="31" t="s">
        <v>638</v>
      </c>
      <c r="J159" s="30" t="s">
        <v>639</v>
      </c>
      <c r="K159" s="28"/>
      <c r="L159" s="28"/>
      <c r="M159" s="28" t="s">
        <v>31</v>
      </c>
      <c r="N159" s="28"/>
    </row>
    <row r="160" spans="1:14" s="32" customFormat="1" ht="24">
      <c r="A160" s="10">
        <f t="shared" si="7"/>
        <v>159</v>
      </c>
      <c r="B160" s="11" t="s">
        <v>233</v>
      </c>
      <c r="C160" s="33" t="s">
        <v>640</v>
      </c>
      <c r="D160" s="15" t="s">
        <v>25</v>
      </c>
      <c r="E160" s="14">
        <v>45061</v>
      </c>
      <c r="F160" s="15">
        <f t="shared" si="8"/>
        <v>2023</v>
      </c>
      <c r="G160" s="15" t="s">
        <v>641</v>
      </c>
      <c r="H160" s="13" t="s">
        <v>19</v>
      </c>
      <c r="I160" s="33" t="s">
        <v>642</v>
      </c>
      <c r="J160" s="34" t="s">
        <v>643</v>
      </c>
      <c r="K160" s="28"/>
      <c r="L160" s="28"/>
      <c r="M160" s="28" t="s">
        <v>31</v>
      </c>
      <c r="N160" s="28"/>
    </row>
    <row r="161" spans="1:17" s="32" customFormat="1" ht="36">
      <c r="A161" s="10">
        <f t="shared" si="7"/>
        <v>160</v>
      </c>
      <c r="B161" s="11" t="s">
        <v>242</v>
      </c>
      <c r="C161" s="27" t="s">
        <v>644</v>
      </c>
      <c r="D161" s="15" t="s">
        <v>17</v>
      </c>
      <c r="E161" s="14">
        <v>45061</v>
      </c>
      <c r="F161" s="15">
        <f t="shared" si="8"/>
        <v>2023</v>
      </c>
      <c r="G161" s="15" t="s">
        <v>645</v>
      </c>
      <c r="H161" s="13" t="s">
        <v>19</v>
      </c>
      <c r="I161" s="27" t="s">
        <v>646</v>
      </c>
      <c r="J161" s="28" t="s">
        <v>647</v>
      </c>
      <c r="K161" s="16" t="s">
        <v>648</v>
      </c>
      <c r="L161" s="28"/>
      <c r="M161" s="28" t="s">
        <v>31</v>
      </c>
      <c r="N161" s="28"/>
    </row>
    <row r="162" spans="1:17" s="32" customFormat="1" ht="36">
      <c r="A162" s="10">
        <f t="shared" si="7"/>
        <v>161</v>
      </c>
      <c r="B162" s="11" t="s">
        <v>351</v>
      </c>
      <c r="C162" s="12" t="s">
        <v>649</v>
      </c>
      <c r="D162" s="15" t="s">
        <v>25</v>
      </c>
      <c r="E162" s="14">
        <v>45061</v>
      </c>
      <c r="F162" s="15">
        <f t="shared" si="8"/>
        <v>2023</v>
      </c>
      <c r="G162" s="15" t="s">
        <v>650</v>
      </c>
      <c r="H162" s="13" t="s">
        <v>27</v>
      </c>
      <c r="I162" s="27" t="s">
        <v>651</v>
      </c>
      <c r="J162" s="28" t="s">
        <v>652</v>
      </c>
      <c r="K162" s="28"/>
      <c r="L162" s="28"/>
      <c r="M162" s="28" t="s">
        <v>31</v>
      </c>
      <c r="N162" s="28"/>
    </row>
    <row r="163" spans="1:17" s="32" customFormat="1" ht="48">
      <c r="A163" s="10">
        <f t="shared" si="7"/>
        <v>162</v>
      </c>
      <c r="B163" s="11" t="s">
        <v>351</v>
      </c>
      <c r="C163" s="12" t="s">
        <v>653</v>
      </c>
      <c r="D163" s="15" t="s">
        <v>17</v>
      </c>
      <c r="E163" s="14">
        <v>45061</v>
      </c>
      <c r="F163" s="15">
        <f t="shared" si="8"/>
        <v>2023</v>
      </c>
      <c r="G163" s="15" t="s">
        <v>654</v>
      </c>
      <c r="H163" s="13" t="s">
        <v>19</v>
      </c>
      <c r="I163" s="27" t="s">
        <v>655</v>
      </c>
      <c r="J163" s="28" t="s">
        <v>398</v>
      </c>
      <c r="K163" s="28"/>
      <c r="L163" s="28"/>
      <c r="M163" s="28" t="s">
        <v>31</v>
      </c>
      <c r="N163" s="28"/>
    </row>
    <row r="164" spans="1:17" s="32" customFormat="1" ht="36">
      <c r="A164" s="10">
        <f t="shared" si="7"/>
        <v>163</v>
      </c>
      <c r="B164" s="11" t="s">
        <v>399</v>
      </c>
      <c r="C164" s="12" t="s">
        <v>656</v>
      </c>
      <c r="D164" s="15" t="s">
        <v>25</v>
      </c>
      <c r="E164" s="14">
        <v>45061</v>
      </c>
      <c r="F164" s="15">
        <f t="shared" si="8"/>
        <v>2023</v>
      </c>
      <c r="G164" s="15" t="s">
        <v>657</v>
      </c>
      <c r="H164" s="13" t="s">
        <v>27</v>
      </c>
      <c r="I164" s="27" t="s">
        <v>658</v>
      </c>
      <c r="J164" s="28" t="s">
        <v>403</v>
      </c>
      <c r="K164" s="28"/>
      <c r="L164" s="28"/>
      <c r="M164" s="28" t="s">
        <v>31</v>
      </c>
      <c r="N164" s="28"/>
    </row>
    <row r="165" spans="1:17" s="32" customFormat="1" ht="24">
      <c r="A165" s="10">
        <f t="shared" si="7"/>
        <v>164</v>
      </c>
      <c r="B165" s="11" t="s">
        <v>399</v>
      </c>
      <c r="C165" s="12" t="s">
        <v>659</v>
      </c>
      <c r="D165" s="15" t="s">
        <v>17</v>
      </c>
      <c r="E165" s="14">
        <v>45061</v>
      </c>
      <c r="F165" s="15">
        <f t="shared" si="8"/>
        <v>2023</v>
      </c>
      <c r="G165" s="15" t="s">
        <v>660</v>
      </c>
      <c r="H165" s="13" t="s">
        <v>19</v>
      </c>
      <c r="I165" s="27" t="s">
        <v>661</v>
      </c>
      <c r="J165" s="28" t="s">
        <v>407</v>
      </c>
      <c r="K165" s="28"/>
      <c r="L165" s="28"/>
      <c r="M165" s="28" t="s">
        <v>31</v>
      </c>
      <c r="N165" s="28"/>
    </row>
    <row r="166" spans="1:17" s="32" customFormat="1" ht="36">
      <c r="A166" s="10">
        <f t="shared" si="7"/>
        <v>165</v>
      </c>
      <c r="B166" s="11" t="s">
        <v>399</v>
      </c>
      <c r="C166" s="12" t="s">
        <v>662</v>
      </c>
      <c r="D166" s="15" t="s">
        <v>25</v>
      </c>
      <c r="E166" s="14">
        <v>45061</v>
      </c>
      <c r="F166" s="15">
        <f t="shared" si="8"/>
        <v>2023</v>
      </c>
      <c r="G166" s="15" t="s">
        <v>663</v>
      </c>
      <c r="H166" s="13" t="s">
        <v>19</v>
      </c>
      <c r="I166" s="27" t="s">
        <v>664</v>
      </c>
      <c r="J166" s="28" t="s">
        <v>403</v>
      </c>
      <c r="K166" s="28"/>
      <c r="L166" s="28"/>
      <c r="M166" s="28" t="s">
        <v>31</v>
      </c>
      <c r="N166" s="28"/>
    </row>
    <row r="167" spans="1:17" s="32" customFormat="1" ht="48">
      <c r="A167" s="10">
        <f t="shared" si="7"/>
        <v>166</v>
      </c>
      <c r="B167" s="11" t="s">
        <v>410</v>
      </c>
      <c r="C167" s="12" t="s">
        <v>665</v>
      </c>
      <c r="D167" s="15" t="s">
        <v>17</v>
      </c>
      <c r="E167" s="14">
        <v>45061</v>
      </c>
      <c r="F167" s="15">
        <f t="shared" si="8"/>
        <v>2023</v>
      </c>
      <c r="G167" s="15" t="s">
        <v>666</v>
      </c>
      <c r="H167" s="13" t="s">
        <v>19</v>
      </c>
      <c r="I167" s="27" t="s">
        <v>667</v>
      </c>
      <c r="J167" s="28" t="s">
        <v>511</v>
      </c>
      <c r="K167" s="28" t="s">
        <v>668</v>
      </c>
      <c r="L167" s="28"/>
      <c r="M167" s="28" t="s">
        <v>31</v>
      </c>
      <c r="N167" s="28"/>
      <c r="O167" s="35"/>
      <c r="P167" s="35"/>
      <c r="Q167" s="35"/>
    </row>
    <row r="168" spans="1:17" s="32" customFormat="1" ht="36">
      <c r="A168" s="10">
        <f t="shared" si="7"/>
        <v>167</v>
      </c>
      <c r="B168" s="11" t="s">
        <v>410</v>
      </c>
      <c r="C168" s="12" t="s">
        <v>669</v>
      </c>
      <c r="D168" s="15" t="s">
        <v>17</v>
      </c>
      <c r="E168" s="14">
        <v>45061</v>
      </c>
      <c r="F168" s="15">
        <f t="shared" si="8"/>
        <v>2023</v>
      </c>
      <c r="G168" s="15" t="s">
        <v>670</v>
      </c>
      <c r="H168" s="13" t="s">
        <v>19</v>
      </c>
      <c r="I168" s="27" t="s">
        <v>671</v>
      </c>
      <c r="J168" s="28" t="s">
        <v>511</v>
      </c>
      <c r="K168" s="28"/>
      <c r="L168" s="28"/>
      <c r="M168" s="28" t="s">
        <v>31</v>
      </c>
      <c r="N168" s="28"/>
      <c r="O168" s="35"/>
      <c r="P168" s="35"/>
      <c r="Q168" s="35"/>
    </row>
    <row r="169" spans="1:17" s="32" customFormat="1" ht="36">
      <c r="A169" s="10">
        <f t="shared" si="7"/>
        <v>168</v>
      </c>
      <c r="B169" s="11" t="s">
        <v>410</v>
      </c>
      <c r="C169" s="12" t="s">
        <v>672</v>
      </c>
      <c r="D169" s="15" t="s">
        <v>17</v>
      </c>
      <c r="E169" s="14">
        <v>45061</v>
      </c>
      <c r="F169" s="15">
        <f t="shared" si="8"/>
        <v>2023</v>
      </c>
      <c r="G169" s="15" t="s">
        <v>673</v>
      </c>
      <c r="H169" s="13" t="s">
        <v>19</v>
      </c>
      <c r="I169" s="27" t="s">
        <v>674</v>
      </c>
      <c r="J169" s="28" t="s">
        <v>675</v>
      </c>
      <c r="K169" s="28"/>
      <c r="L169" s="28"/>
      <c r="M169" s="28" t="s">
        <v>31</v>
      </c>
      <c r="N169" s="28"/>
      <c r="O169" s="35"/>
      <c r="P169" s="35"/>
      <c r="Q169" s="35"/>
    </row>
    <row r="170" spans="1:17" s="32" customFormat="1" ht="36">
      <c r="A170" s="10">
        <f t="shared" si="7"/>
        <v>169</v>
      </c>
      <c r="B170" s="11" t="s">
        <v>50</v>
      </c>
      <c r="C170" s="12" t="s">
        <v>676</v>
      </c>
      <c r="D170" s="15" t="s">
        <v>25</v>
      </c>
      <c r="E170" s="14">
        <v>45323</v>
      </c>
      <c r="F170" s="15">
        <f t="shared" si="8"/>
        <v>2024</v>
      </c>
      <c r="G170" s="15" t="s">
        <v>677</v>
      </c>
      <c r="H170" s="13" t="s">
        <v>27</v>
      </c>
      <c r="I170" s="12" t="s">
        <v>678</v>
      </c>
      <c r="J170" s="16" t="s">
        <v>679</v>
      </c>
      <c r="K170" s="16"/>
      <c r="L170" s="11"/>
      <c r="M170" s="13" t="s">
        <v>680</v>
      </c>
      <c r="N170" s="13"/>
      <c r="O170" s="35"/>
      <c r="P170" s="35"/>
    </row>
    <row r="171" spans="1:17" s="32" customFormat="1" ht="36">
      <c r="A171" s="10">
        <f t="shared" si="7"/>
        <v>170</v>
      </c>
      <c r="B171" s="11" t="s">
        <v>68</v>
      </c>
      <c r="C171" s="12" t="s">
        <v>681</v>
      </c>
      <c r="D171" s="15" t="s">
        <v>17</v>
      </c>
      <c r="E171" s="14">
        <v>45323</v>
      </c>
      <c r="F171" s="15">
        <f t="shared" si="8"/>
        <v>2024</v>
      </c>
      <c r="G171" s="15" t="s">
        <v>682</v>
      </c>
      <c r="H171" s="13" t="s">
        <v>19</v>
      </c>
      <c r="I171" s="12" t="s">
        <v>683</v>
      </c>
      <c r="J171" s="16" t="s">
        <v>606</v>
      </c>
      <c r="K171" s="16"/>
      <c r="L171" s="11"/>
      <c r="M171" s="13" t="s">
        <v>680</v>
      </c>
      <c r="N171" s="13"/>
      <c r="O171" s="35"/>
      <c r="P171" s="35"/>
    </row>
    <row r="172" spans="1:17" s="32" customFormat="1" ht="24">
      <c r="A172" s="10">
        <f t="shared" si="7"/>
        <v>171</v>
      </c>
      <c r="B172" s="11" t="s">
        <v>68</v>
      </c>
      <c r="C172" s="12" t="s">
        <v>684</v>
      </c>
      <c r="D172" s="15" t="s">
        <v>25</v>
      </c>
      <c r="E172" s="14">
        <v>45323</v>
      </c>
      <c r="F172" s="15">
        <f t="shared" si="8"/>
        <v>2024</v>
      </c>
      <c r="G172" s="15" t="s">
        <v>685</v>
      </c>
      <c r="H172" s="13" t="s">
        <v>19</v>
      </c>
      <c r="I172" s="12" t="s">
        <v>686</v>
      </c>
      <c r="J172" s="16" t="s">
        <v>687</v>
      </c>
      <c r="K172" s="16"/>
      <c r="L172" s="11"/>
      <c r="M172" s="13" t="s">
        <v>680</v>
      </c>
      <c r="N172" s="13"/>
      <c r="O172" s="35"/>
      <c r="P172" s="35"/>
    </row>
    <row r="173" spans="1:17" s="32" customFormat="1" ht="24">
      <c r="A173" s="10">
        <f t="shared" si="7"/>
        <v>172</v>
      </c>
      <c r="B173" s="11" t="s">
        <v>579</v>
      </c>
      <c r="C173" s="12" t="s">
        <v>688</v>
      </c>
      <c r="D173" s="15" t="s">
        <v>17</v>
      </c>
      <c r="E173" s="14">
        <v>45323</v>
      </c>
      <c r="F173" s="15">
        <f t="shared" si="8"/>
        <v>2024</v>
      </c>
      <c r="G173" s="15" t="s">
        <v>689</v>
      </c>
      <c r="H173" s="13" t="s">
        <v>19</v>
      </c>
      <c r="I173" s="12" t="s">
        <v>690</v>
      </c>
      <c r="J173" s="16" t="s">
        <v>691</v>
      </c>
      <c r="K173" s="16"/>
      <c r="L173" s="11"/>
      <c r="M173" s="13" t="s">
        <v>680</v>
      </c>
      <c r="N173" s="13"/>
      <c r="O173" s="35"/>
      <c r="P173" s="35"/>
    </row>
    <row r="174" spans="1:17" s="32" customFormat="1" ht="36">
      <c r="A174" s="10">
        <f t="shared" si="7"/>
        <v>173</v>
      </c>
      <c r="B174" s="11" t="s">
        <v>233</v>
      </c>
      <c r="C174" s="12" t="s">
        <v>692</v>
      </c>
      <c r="D174" s="15" t="s">
        <v>25</v>
      </c>
      <c r="E174" s="14">
        <v>45323</v>
      </c>
      <c r="F174" s="15">
        <f t="shared" si="8"/>
        <v>2024</v>
      </c>
      <c r="G174" s="15" t="s">
        <v>693</v>
      </c>
      <c r="H174" s="13" t="s">
        <v>19</v>
      </c>
      <c r="I174" s="12" t="s">
        <v>694</v>
      </c>
      <c r="J174" s="16" t="s">
        <v>695</v>
      </c>
      <c r="K174" s="16"/>
      <c r="L174" s="11"/>
      <c r="M174" s="13" t="s">
        <v>680</v>
      </c>
      <c r="N174" s="13"/>
      <c r="O174" s="35"/>
      <c r="P174" s="35"/>
    </row>
    <row r="175" spans="1:17" s="32" customFormat="1" ht="48">
      <c r="A175" s="10">
        <f t="shared" si="7"/>
        <v>174</v>
      </c>
      <c r="B175" s="11" t="s">
        <v>275</v>
      </c>
      <c r="C175" s="12" t="s">
        <v>696</v>
      </c>
      <c r="D175" s="15" t="s">
        <v>25</v>
      </c>
      <c r="E175" s="14">
        <v>45323</v>
      </c>
      <c r="F175" s="15">
        <f t="shared" si="8"/>
        <v>2024</v>
      </c>
      <c r="G175" s="15" t="s">
        <v>697</v>
      </c>
      <c r="H175" s="13" t="s">
        <v>27</v>
      </c>
      <c r="I175" s="12" t="s">
        <v>698</v>
      </c>
      <c r="J175" s="16" t="s">
        <v>699</v>
      </c>
      <c r="K175" s="16"/>
      <c r="L175" s="11"/>
      <c r="M175" s="13" t="s">
        <v>680</v>
      </c>
      <c r="N175" s="13"/>
      <c r="O175" s="35"/>
      <c r="P175" s="35"/>
    </row>
    <row r="176" spans="1:17" s="32" customFormat="1" ht="24">
      <c r="A176" s="10">
        <f t="shared" si="7"/>
        <v>175</v>
      </c>
      <c r="B176" s="11" t="s">
        <v>399</v>
      </c>
      <c r="C176" s="12" t="s">
        <v>700</v>
      </c>
      <c r="D176" s="15" t="s">
        <v>25</v>
      </c>
      <c r="E176" s="14">
        <v>45323</v>
      </c>
      <c r="F176" s="15">
        <f t="shared" si="8"/>
        <v>2024</v>
      </c>
      <c r="G176" s="15" t="s">
        <v>701</v>
      </c>
      <c r="H176" s="13" t="s">
        <v>19</v>
      </c>
      <c r="I176" s="12" t="s">
        <v>702</v>
      </c>
      <c r="J176" s="16" t="s">
        <v>403</v>
      </c>
      <c r="K176" s="16"/>
      <c r="L176" s="11"/>
      <c r="M176" s="13" t="s">
        <v>680</v>
      </c>
      <c r="N176" s="13"/>
      <c r="O176" s="35"/>
      <c r="P176" s="35"/>
    </row>
    <row r="177" spans="1:17" s="32" customFormat="1" ht="36">
      <c r="A177" s="10">
        <f t="shared" si="7"/>
        <v>176</v>
      </c>
      <c r="B177" s="11" t="s">
        <v>399</v>
      </c>
      <c r="C177" s="12" t="s">
        <v>703</v>
      </c>
      <c r="D177" s="15" t="s">
        <v>17</v>
      </c>
      <c r="E177" s="14">
        <v>45323</v>
      </c>
      <c r="F177" s="15">
        <f t="shared" si="8"/>
        <v>2024</v>
      </c>
      <c r="G177" s="15" t="s">
        <v>704</v>
      </c>
      <c r="H177" s="13" t="s">
        <v>19</v>
      </c>
      <c r="I177" s="12" t="s">
        <v>705</v>
      </c>
      <c r="J177" s="16" t="s">
        <v>407</v>
      </c>
      <c r="K177" s="16"/>
      <c r="L177" s="11"/>
      <c r="M177" s="13" t="s">
        <v>680</v>
      </c>
      <c r="N177" s="13"/>
      <c r="O177" s="35"/>
      <c r="P177" s="35"/>
    </row>
    <row r="178" spans="1:17" s="32" customFormat="1">
      <c r="A178" s="10">
        <f t="shared" si="7"/>
        <v>177</v>
      </c>
      <c r="B178" s="11" t="s">
        <v>351</v>
      </c>
      <c r="C178" s="12" t="s">
        <v>706</v>
      </c>
      <c r="D178" s="15" t="s">
        <v>25</v>
      </c>
      <c r="E178" s="14">
        <v>45323</v>
      </c>
      <c r="F178" s="15">
        <f t="shared" si="8"/>
        <v>2024</v>
      </c>
      <c r="G178" s="15" t="s">
        <v>707</v>
      </c>
      <c r="H178" s="13" t="s">
        <v>19</v>
      </c>
      <c r="I178" s="12" t="s">
        <v>708</v>
      </c>
      <c r="J178" s="16" t="s">
        <v>652</v>
      </c>
      <c r="K178" s="16"/>
      <c r="L178" s="11"/>
      <c r="M178" s="13" t="s">
        <v>680</v>
      </c>
      <c r="N178" s="13"/>
      <c r="O178" s="35"/>
      <c r="P178" s="35"/>
    </row>
    <row r="179" spans="1:17" s="32" customFormat="1" ht="36">
      <c r="A179" s="10">
        <f t="shared" si="7"/>
        <v>178</v>
      </c>
      <c r="B179" s="11" t="s">
        <v>351</v>
      </c>
      <c r="C179" s="12" t="s">
        <v>709</v>
      </c>
      <c r="D179" s="15" t="s">
        <v>25</v>
      </c>
      <c r="E179" s="14">
        <v>45323</v>
      </c>
      <c r="F179" s="15">
        <f t="shared" si="8"/>
        <v>2024</v>
      </c>
      <c r="G179" s="15" t="s">
        <v>710</v>
      </c>
      <c r="H179" s="13" t="s">
        <v>27</v>
      </c>
      <c r="I179" s="12" t="s">
        <v>711</v>
      </c>
      <c r="J179" s="16" t="s">
        <v>398</v>
      </c>
      <c r="K179" s="16"/>
      <c r="L179" s="11"/>
      <c r="M179" s="13" t="s">
        <v>680</v>
      </c>
      <c r="N179" s="13"/>
      <c r="O179" s="35"/>
      <c r="P179" s="35"/>
    </row>
    <row r="180" spans="1:17" s="32" customFormat="1" ht="36">
      <c r="A180" s="10">
        <f t="shared" si="7"/>
        <v>179</v>
      </c>
      <c r="B180" s="11" t="s">
        <v>40</v>
      </c>
      <c r="C180" s="12" t="s">
        <v>712</v>
      </c>
      <c r="D180" s="15" t="s">
        <v>17</v>
      </c>
      <c r="E180" s="14">
        <v>45323</v>
      </c>
      <c r="F180" s="15">
        <f t="shared" si="8"/>
        <v>2024</v>
      </c>
      <c r="G180" s="15" t="s">
        <v>713</v>
      </c>
      <c r="H180" s="13" t="s">
        <v>27</v>
      </c>
      <c r="I180" s="12" t="s">
        <v>714</v>
      </c>
      <c r="J180" s="16" t="s">
        <v>715</v>
      </c>
      <c r="K180" s="16" t="s">
        <v>716</v>
      </c>
      <c r="L180" s="11"/>
      <c r="M180" s="13" t="s">
        <v>680</v>
      </c>
      <c r="N180" s="13"/>
      <c r="O180" s="35"/>
      <c r="P180" s="35"/>
    </row>
    <row r="181" spans="1:17" s="32" customFormat="1" ht="24">
      <c r="A181" s="10">
        <f t="shared" si="7"/>
        <v>180</v>
      </c>
      <c r="B181" s="11" t="s">
        <v>114</v>
      </c>
      <c r="C181" s="12" t="s">
        <v>717</v>
      </c>
      <c r="D181" s="15" t="s">
        <v>17</v>
      </c>
      <c r="E181" s="14">
        <v>45323</v>
      </c>
      <c r="F181" s="15">
        <f t="shared" si="8"/>
        <v>2024</v>
      </c>
      <c r="G181" s="15" t="s">
        <v>718</v>
      </c>
      <c r="H181" s="13" t="s">
        <v>19</v>
      </c>
      <c r="I181" s="12" t="s">
        <v>719</v>
      </c>
      <c r="J181" s="16" t="s">
        <v>211</v>
      </c>
      <c r="K181" s="16"/>
      <c r="L181" s="11"/>
      <c r="M181" s="13" t="s">
        <v>680</v>
      </c>
      <c r="N181" s="13"/>
      <c r="O181" s="35"/>
      <c r="P181" s="35"/>
    </row>
    <row r="182" spans="1:17" s="32" customFormat="1" ht="36">
      <c r="A182" s="10">
        <f t="shared" si="7"/>
        <v>181</v>
      </c>
      <c r="B182" s="11" t="s">
        <v>114</v>
      </c>
      <c r="C182" s="12" t="s">
        <v>720</v>
      </c>
      <c r="D182" s="15" t="s">
        <v>25</v>
      </c>
      <c r="E182" s="14">
        <v>45323</v>
      </c>
      <c r="F182" s="15">
        <f t="shared" si="8"/>
        <v>2024</v>
      </c>
      <c r="G182" s="15" t="s">
        <v>721</v>
      </c>
      <c r="H182" s="13" t="s">
        <v>19</v>
      </c>
      <c r="I182" s="12" t="s">
        <v>722</v>
      </c>
      <c r="J182" s="16" t="s">
        <v>618</v>
      </c>
      <c r="K182" s="16"/>
      <c r="L182" s="11"/>
      <c r="M182" s="13" t="s">
        <v>680</v>
      </c>
      <c r="N182" s="13"/>
      <c r="O182" s="35"/>
      <c r="P182" s="35"/>
    </row>
    <row r="183" spans="1:17" s="32" customFormat="1" ht="24">
      <c r="A183" s="10">
        <f t="shared" si="7"/>
        <v>182</v>
      </c>
      <c r="B183" s="11" t="s">
        <v>114</v>
      </c>
      <c r="C183" s="12" t="s">
        <v>723</v>
      </c>
      <c r="D183" s="15" t="s">
        <v>25</v>
      </c>
      <c r="E183" s="14">
        <v>45323</v>
      </c>
      <c r="F183" s="15">
        <f t="shared" si="8"/>
        <v>2024</v>
      </c>
      <c r="G183" s="15" t="s">
        <v>724</v>
      </c>
      <c r="H183" s="13" t="s">
        <v>19</v>
      </c>
      <c r="I183" s="12" t="s">
        <v>725</v>
      </c>
      <c r="J183" s="16" t="s">
        <v>726</v>
      </c>
      <c r="K183" s="16"/>
      <c r="L183" s="11"/>
      <c r="M183" s="13" t="s">
        <v>680</v>
      </c>
      <c r="N183" s="13"/>
      <c r="O183" s="35"/>
      <c r="P183" s="35"/>
    </row>
    <row r="184" spans="1:17" s="32" customFormat="1">
      <c r="A184" s="10">
        <f t="shared" si="7"/>
        <v>183</v>
      </c>
      <c r="B184" s="11" t="s">
        <v>114</v>
      </c>
      <c r="C184" s="12" t="s">
        <v>727</v>
      </c>
      <c r="D184" s="15" t="s">
        <v>25</v>
      </c>
      <c r="E184" s="14">
        <v>45323</v>
      </c>
      <c r="F184" s="15">
        <f t="shared" si="8"/>
        <v>2024</v>
      </c>
      <c r="G184" s="15" t="s">
        <v>728</v>
      </c>
      <c r="H184" s="13" t="s">
        <v>19</v>
      </c>
      <c r="I184" s="12" t="s">
        <v>729</v>
      </c>
      <c r="J184" s="16" t="s">
        <v>207</v>
      </c>
      <c r="K184" s="16"/>
      <c r="L184" s="11"/>
      <c r="M184" s="13" t="s">
        <v>680</v>
      </c>
      <c r="N184" s="13"/>
      <c r="O184" s="35"/>
      <c r="P184" s="35"/>
    </row>
    <row r="185" spans="1:17" s="32" customFormat="1" ht="24">
      <c r="A185" s="10">
        <f t="shared" si="7"/>
        <v>184</v>
      </c>
      <c r="B185" s="11" t="s">
        <v>114</v>
      </c>
      <c r="C185" s="12" t="s">
        <v>730</v>
      </c>
      <c r="D185" s="15" t="s">
        <v>25</v>
      </c>
      <c r="E185" s="14">
        <v>45323</v>
      </c>
      <c r="F185" s="15">
        <f t="shared" si="8"/>
        <v>2024</v>
      </c>
      <c r="G185" s="15" t="s">
        <v>731</v>
      </c>
      <c r="H185" s="13" t="s">
        <v>19</v>
      </c>
      <c r="I185" s="12" t="s">
        <v>732</v>
      </c>
      <c r="J185" s="16" t="s">
        <v>733</v>
      </c>
      <c r="K185" s="16"/>
      <c r="L185" s="11"/>
      <c r="M185" s="13" t="s">
        <v>680</v>
      </c>
      <c r="N185" s="13"/>
      <c r="O185" s="35"/>
      <c r="P185" s="35"/>
    </row>
    <row r="186" spans="1:17" s="32" customFormat="1" ht="36">
      <c r="A186" s="10">
        <f t="shared" si="7"/>
        <v>185</v>
      </c>
      <c r="B186" s="11" t="s">
        <v>114</v>
      </c>
      <c r="C186" s="12" t="s">
        <v>734</v>
      </c>
      <c r="D186" s="15" t="s">
        <v>25</v>
      </c>
      <c r="E186" s="14">
        <v>45323</v>
      </c>
      <c r="F186" s="15">
        <f t="shared" si="8"/>
        <v>2024</v>
      </c>
      <c r="G186" s="15" t="s">
        <v>735</v>
      </c>
      <c r="H186" s="13" t="s">
        <v>27</v>
      </c>
      <c r="I186" s="12" t="s">
        <v>736</v>
      </c>
      <c r="J186" s="16" t="s">
        <v>737</v>
      </c>
      <c r="K186" s="16"/>
      <c r="L186" s="11"/>
      <c r="M186" s="13" t="s">
        <v>738</v>
      </c>
      <c r="N186" s="13" t="s">
        <v>114</v>
      </c>
      <c r="O186" s="35"/>
      <c r="P186" s="35"/>
    </row>
    <row r="187" spans="1:17" s="32" customFormat="1" ht="48">
      <c r="A187" s="10">
        <f t="shared" si="7"/>
        <v>186</v>
      </c>
      <c r="B187" s="11" t="s">
        <v>114</v>
      </c>
      <c r="C187" s="12" t="s">
        <v>739</v>
      </c>
      <c r="D187" s="15" t="s">
        <v>25</v>
      </c>
      <c r="E187" s="14">
        <v>45323</v>
      </c>
      <c r="F187" s="15">
        <f t="shared" si="8"/>
        <v>2024</v>
      </c>
      <c r="G187" s="15" t="s">
        <v>740</v>
      </c>
      <c r="H187" s="13" t="s">
        <v>27</v>
      </c>
      <c r="I187" s="12" t="s">
        <v>741</v>
      </c>
      <c r="J187" s="16" t="s">
        <v>742</v>
      </c>
      <c r="K187" s="16"/>
      <c r="L187" s="11"/>
      <c r="M187" s="13" t="s">
        <v>738</v>
      </c>
      <c r="N187" s="13" t="s">
        <v>114</v>
      </c>
      <c r="O187" s="35"/>
      <c r="P187" s="35"/>
    </row>
    <row r="188" spans="1:17" s="32" customFormat="1">
      <c r="A188" s="10">
        <f t="shared" si="7"/>
        <v>187</v>
      </c>
      <c r="B188" s="11" t="s">
        <v>114</v>
      </c>
      <c r="C188" s="12" t="s">
        <v>743</v>
      </c>
      <c r="D188" s="15" t="s">
        <v>25</v>
      </c>
      <c r="E188" s="14">
        <v>45323</v>
      </c>
      <c r="F188" s="15">
        <f t="shared" si="8"/>
        <v>2024</v>
      </c>
      <c r="G188" s="15" t="s">
        <v>744</v>
      </c>
      <c r="H188" s="13" t="s">
        <v>27</v>
      </c>
      <c r="I188" s="12" t="s">
        <v>745</v>
      </c>
      <c r="J188" s="16" t="s">
        <v>746</v>
      </c>
      <c r="K188" s="16"/>
      <c r="L188" s="11"/>
      <c r="M188" s="13" t="s">
        <v>738</v>
      </c>
      <c r="N188" s="13" t="s">
        <v>114</v>
      </c>
      <c r="O188" s="35"/>
      <c r="P188" s="35"/>
    </row>
    <row r="189" spans="1:17" s="32" customFormat="1" ht="36">
      <c r="A189" s="10">
        <f t="shared" si="7"/>
        <v>188</v>
      </c>
      <c r="B189" s="11" t="s">
        <v>40</v>
      </c>
      <c r="C189" s="12" t="s">
        <v>747</v>
      </c>
      <c r="D189" s="15" t="s">
        <v>25</v>
      </c>
      <c r="E189" s="14">
        <v>45323</v>
      </c>
      <c r="F189" s="15">
        <f t="shared" si="8"/>
        <v>2024</v>
      </c>
      <c r="G189" s="15" t="s">
        <v>748</v>
      </c>
      <c r="H189" s="13" t="s">
        <v>19</v>
      </c>
      <c r="I189" s="12" t="s">
        <v>749</v>
      </c>
      <c r="J189" s="16" t="s">
        <v>750</v>
      </c>
      <c r="K189" s="16"/>
      <c r="L189" s="11"/>
      <c r="M189" s="13" t="s">
        <v>680</v>
      </c>
      <c r="N189" s="13"/>
      <c r="O189" s="35"/>
      <c r="P189" s="35"/>
    </row>
    <row r="190" spans="1:17" s="32" customFormat="1" ht="36">
      <c r="A190" s="10">
        <f t="shared" si="7"/>
        <v>189</v>
      </c>
      <c r="B190" s="11" t="s">
        <v>15</v>
      </c>
      <c r="C190" s="12" t="s">
        <v>751</v>
      </c>
      <c r="D190" s="15" t="s">
        <v>25</v>
      </c>
      <c r="E190" s="14">
        <v>45323</v>
      </c>
      <c r="F190" s="15">
        <f t="shared" si="8"/>
        <v>2024</v>
      </c>
      <c r="G190" s="15" t="s">
        <v>752</v>
      </c>
      <c r="H190" s="13" t="s">
        <v>19</v>
      </c>
      <c r="I190" s="12" t="s">
        <v>753</v>
      </c>
      <c r="J190" s="16" t="s">
        <v>754</v>
      </c>
      <c r="K190" s="16"/>
      <c r="L190" s="11"/>
      <c r="M190" s="13" t="s">
        <v>680</v>
      </c>
      <c r="N190" s="13"/>
      <c r="O190" s="35"/>
      <c r="P190" s="35"/>
    </row>
    <row r="191" spans="1:17" s="32" customFormat="1">
      <c r="A191" s="36"/>
      <c r="B191" s="2"/>
      <c r="C191" s="4"/>
      <c r="D191" s="36"/>
      <c r="E191" s="37"/>
      <c r="F191" s="36"/>
      <c r="G191" s="36"/>
      <c r="H191" s="1"/>
      <c r="I191" s="38"/>
      <c r="J191" s="9"/>
      <c r="K191" s="9"/>
      <c r="L191" s="9"/>
      <c r="M191" s="9"/>
      <c r="N191" s="9"/>
      <c r="O191" s="35"/>
      <c r="P191" s="35"/>
      <c r="Q191" s="35"/>
    </row>
    <row r="192" spans="1:17" s="35" customFormat="1">
      <c r="A192" s="36"/>
      <c r="B192" s="2"/>
      <c r="C192" s="4"/>
      <c r="D192" s="36"/>
      <c r="E192" s="37"/>
      <c r="F192" s="36"/>
      <c r="G192" s="36"/>
      <c r="H192" s="1"/>
      <c r="I192" s="38"/>
      <c r="J192" s="9"/>
      <c r="K192" s="9"/>
      <c r="L192" s="9"/>
      <c r="M192" s="9"/>
      <c r="N192" s="9"/>
    </row>
    <row r="195" spans="2:11" ht="15.75">
      <c r="B195" s="40" t="s">
        <v>0</v>
      </c>
      <c r="C195" s="41" t="s">
        <v>755</v>
      </c>
      <c r="D195" s="42" t="s">
        <v>756</v>
      </c>
      <c r="E195" s="43" t="s">
        <v>757</v>
      </c>
      <c r="F195" s="43" t="s">
        <v>758</v>
      </c>
      <c r="G195" s="42" t="s">
        <v>759</v>
      </c>
      <c r="H195" s="42" t="s">
        <v>760</v>
      </c>
      <c r="I195" s="42" t="s">
        <v>761</v>
      </c>
      <c r="J195" s="42" t="s">
        <v>762</v>
      </c>
      <c r="K195" s="44" t="s">
        <v>14</v>
      </c>
    </row>
    <row r="196" spans="2:11" ht="15.75">
      <c r="B196" s="45">
        <v>1</v>
      </c>
      <c r="C196" s="46" t="s">
        <v>15</v>
      </c>
      <c r="D196" s="55">
        <f t="shared" ref="D196:D210" si="9">COUNTIFS($B$2:$B$190,C196,$H$2:$H$190,"FT",$D$2:$D$190,"Male")</f>
        <v>0</v>
      </c>
      <c r="E196" s="55">
        <f t="shared" ref="E196:E210" si="10">COUNTIFS($B$2:$B$190,C196,$H$2:$H$190,"FT",$D$2:$D$190,"Female")</f>
        <v>1</v>
      </c>
      <c r="F196" s="55">
        <f t="shared" ref="F196:F210" si="11">D196+E196</f>
        <v>1</v>
      </c>
      <c r="G196" s="55">
        <f t="shared" ref="G196:G210" si="12">COUNTIFS($B$2:$B$190,C196,$H$2:$H$190,"PT",$D$2:$D$190,"Male")</f>
        <v>3</v>
      </c>
      <c r="H196" s="55">
        <f t="shared" ref="H196:H210" si="13">COUNTIFS($B$2:$B$190,C196,$H$2:$H$190,"PT",$D$2:$D$190,"Female")</f>
        <v>1</v>
      </c>
      <c r="I196" s="55">
        <f t="shared" ref="I196:I210" si="14">G196+H196</f>
        <v>4</v>
      </c>
      <c r="J196" s="47">
        <f t="shared" ref="J196:J210" si="15">F196+I196</f>
        <v>5</v>
      </c>
    </row>
    <row r="197" spans="2:11" ht="15.75">
      <c r="B197" s="45">
        <v>2</v>
      </c>
      <c r="C197" s="46" t="s">
        <v>40</v>
      </c>
      <c r="D197" s="55">
        <f t="shared" si="9"/>
        <v>1</v>
      </c>
      <c r="E197" s="55">
        <f t="shared" si="10"/>
        <v>0</v>
      </c>
      <c r="F197" s="55">
        <f t="shared" si="11"/>
        <v>1</v>
      </c>
      <c r="G197" s="55">
        <f t="shared" si="12"/>
        <v>2</v>
      </c>
      <c r="H197" s="55">
        <f t="shared" si="13"/>
        <v>1</v>
      </c>
      <c r="I197" s="55">
        <f t="shared" si="14"/>
        <v>3</v>
      </c>
      <c r="J197" s="47">
        <f t="shared" si="15"/>
        <v>4</v>
      </c>
    </row>
    <row r="198" spans="2:11" ht="15.75">
      <c r="B198" s="45">
        <v>3</v>
      </c>
      <c r="C198" s="48" t="s">
        <v>50</v>
      </c>
      <c r="D198" s="55">
        <f t="shared" si="9"/>
        <v>1</v>
      </c>
      <c r="E198" s="55">
        <f t="shared" si="10"/>
        <v>2</v>
      </c>
      <c r="F198" s="55">
        <f t="shared" si="11"/>
        <v>3</v>
      </c>
      <c r="G198" s="55">
        <f t="shared" si="12"/>
        <v>2</v>
      </c>
      <c r="H198" s="55">
        <f t="shared" si="13"/>
        <v>2</v>
      </c>
      <c r="I198" s="55">
        <f t="shared" si="14"/>
        <v>4</v>
      </c>
      <c r="J198" s="47">
        <f t="shared" si="15"/>
        <v>7</v>
      </c>
    </row>
    <row r="199" spans="2:11" ht="15.75">
      <c r="B199" s="45">
        <v>4</v>
      </c>
      <c r="C199" s="48" t="s">
        <v>68</v>
      </c>
      <c r="D199" s="55">
        <f t="shared" si="9"/>
        <v>3</v>
      </c>
      <c r="E199" s="55">
        <f t="shared" si="10"/>
        <v>2</v>
      </c>
      <c r="F199" s="55">
        <f t="shared" si="11"/>
        <v>5</v>
      </c>
      <c r="G199" s="55">
        <f t="shared" si="12"/>
        <v>7</v>
      </c>
      <c r="H199" s="55">
        <f t="shared" si="13"/>
        <v>2</v>
      </c>
      <c r="I199" s="55">
        <f t="shared" si="14"/>
        <v>9</v>
      </c>
      <c r="J199" s="47">
        <f t="shared" si="15"/>
        <v>14</v>
      </c>
    </row>
    <row r="200" spans="2:11" ht="15.75">
      <c r="B200" s="45">
        <v>5</v>
      </c>
      <c r="C200" s="48" t="s">
        <v>114</v>
      </c>
      <c r="D200" s="55">
        <f t="shared" si="9"/>
        <v>6</v>
      </c>
      <c r="E200" s="55">
        <f t="shared" si="10"/>
        <v>12</v>
      </c>
      <c r="F200" s="55">
        <f t="shared" si="11"/>
        <v>18</v>
      </c>
      <c r="G200" s="55">
        <f t="shared" si="12"/>
        <v>13</v>
      </c>
      <c r="H200" s="55">
        <f t="shared" si="13"/>
        <v>16</v>
      </c>
      <c r="I200" s="55">
        <f t="shared" si="14"/>
        <v>29</v>
      </c>
      <c r="J200" s="47">
        <f t="shared" si="15"/>
        <v>47</v>
      </c>
    </row>
    <row r="201" spans="2:11" ht="15.75">
      <c r="B201" s="45">
        <v>6</v>
      </c>
      <c r="C201" s="48" t="s">
        <v>233</v>
      </c>
      <c r="D201" s="55">
        <f t="shared" si="9"/>
        <v>0</v>
      </c>
      <c r="E201" s="55">
        <f t="shared" si="10"/>
        <v>0</v>
      </c>
      <c r="F201" s="55">
        <f t="shared" si="11"/>
        <v>0</v>
      </c>
      <c r="G201" s="55">
        <f t="shared" si="12"/>
        <v>0</v>
      </c>
      <c r="H201" s="55">
        <f t="shared" si="13"/>
        <v>4</v>
      </c>
      <c r="I201" s="55">
        <f t="shared" si="14"/>
        <v>4</v>
      </c>
      <c r="J201" s="47">
        <f t="shared" si="15"/>
        <v>4</v>
      </c>
    </row>
    <row r="202" spans="2:11" ht="15.75">
      <c r="B202" s="45">
        <v>7</v>
      </c>
      <c r="C202" s="48" t="s">
        <v>242</v>
      </c>
      <c r="D202" s="55">
        <f t="shared" si="9"/>
        <v>0</v>
      </c>
      <c r="E202" s="55">
        <f t="shared" si="10"/>
        <v>0</v>
      </c>
      <c r="F202" s="55">
        <f t="shared" si="11"/>
        <v>0</v>
      </c>
      <c r="G202" s="55">
        <f t="shared" si="12"/>
        <v>2</v>
      </c>
      <c r="H202" s="55">
        <f t="shared" si="13"/>
        <v>0</v>
      </c>
      <c r="I202" s="55">
        <f t="shared" si="14"/>
        <v>2</v>
      </c>
      <c r="J202" s="47">
        <f t="shared" si="15"/>
        <v>2</v>
      </c>
    </row>
    <row r="203" spans="2:11" ht="15.75">
      <c r="B203" s="45">
        <v>8</v>
      </c>
      <c r="C203" s="48" t="s">
        <v>247</v>
      </c>
      <c r="D203" s="55">
        <f t="shared" si="9"/>
        <v>0</v>
      </c>
      <c r="E203" s="55">
        <f t="shared" si="10"/>
        <v>3</v>
      </c>
      <c r="F203" s="55">
        <f t="shared" si="11"/>
        <v>3</v>
      </c>
      <c r="G203" s="55">
        <f t="shared" si="12"/>
        <v>0</v>
      </c>
      <c r="H203" s="55">
        <f t="shared" si="13"/>
        <v>3</v>
      </c>
      <c r="I203" s="55">
        <f t="shared" si="14"/>
        <v>3</v>
      </c>
      <c r="J203" s="47">
        <f t="shared" si="15"/>
        <v>6</v>
      </c>
    </row>
    <row r="204" spans="2:11" ht="15.75">
      <c r="B204" s="45">
        <v>9</v>
      </c>
      <c r="C204" s="46" t="s">
        <v>275</v>
      </c>
      <c r="D204" s="55">
        <f t="shared" si="9"/>
        <v>1</v>
      </c>
      <c r="E204" s="55">
        <f t="shared" si="10"/>
        <v>2</v>
      </c>
      <c r="F204" s="55">
        <f t="shared" si="11"/>
        <v>3</v>
      </c>
      <c r="G204" s="55">
        <f t="shared" si="12"/>
        <v>3</v>
      </c>
      <c r="H204" s="55">
        <f t="shared" si="13"/>
        <v>2</v>
      </c>
      <c r="I204" s="55">
        <f t="shared" si="14"/>
        <v>5</v>
      </c>
      <c r="J204" s="47">
        <f t="shared" si="15"/>
        <v>8</v>
      </c>
    </row>
    <row r="205" spans="2:11" ht="15.75">
      <c r="B205" s="45">
        <v>10</v>
      </c>
      <c r="C205" s="48" t="s">
        <v>306</v>
      </c>
      <c r="D205" s="55">
        <f t="shared" si="9"/>
        <v>1</v>
      </c>
      <c r="E205" s="55">
        <f t="shared" si="10"/>
        <v>0</v>
      </c>
      <c r="F205" s="55">
        <f t="shared" si="11"/>
        <v>1</v>
      </c>
      <c r="G205" s="55">
        <f t="shared" si="12"/>
        <v>6</v>
      </c>
      <c r="H205" s="55">
        <f t="shared" si="13"/>
        <v>5</v>
      </c>
      <c r="I205" s="55">
        <f t="shared" si="14"/>
        <v>11</v>
      </c>
      <c r="J205" s="47">
        <f t="shared" si="15"/>
        <v>12</v>
      </c>
    </row>
    <row r="206" spans="2:11" ht="15.75">
      <c r="B206" s="45">
        <v>11</v>
      </c>
      <c r="C206" s="48" t="s">
        <v>351</v>
      </c>
      <c r="D206" s="55">
        <f t="shared" si="9"/>
        <v>0</v>
      </c>
      <c r="E206" s="55">
        <f t="shared" si="10"/>
        <v>3</v>
      </c>
      <c r="F206" s="55">
        <f t="shared" si="11"/>
        <v>3</v>
      </c>
      <c r="G206" s="55">
        <f t="shared" si="12"/>
        <v>9</v>
      </c>
      <c r="H206" s="55">
        <f t="shared" si="13"/>
        <v>5</v>
      </c>
      <c r="I206" s="55">
        <f t="shared" si="14"/>
        <v>14</v>
      </c>
      <c r="J206" s="47">
        <f t="shared" si="15"/>
        <v>17</v>
      </c>
    </row>
    <row r="207" spans="2:11" ht="15.75">
      <c r="B207" s="45">
        <v>12</v>
      </c>
      <c r="C207" s="48" t="s">
        <v>399</v>
      </c>
      <c r="D207" s="55">
        <f t="shared" si="9"/>
        <v>0</v>
      </c>
      <c r="E207" s="55">
        <f t="shared" si="10"/>
        <v>2</v>
      </c>
      <c r="F207" s="55">
        <f t="shared" si="11"/>
        <v>2</v>
      </c>
      <c r="G207" s="55">
        <f t="shared" si="12"/>
        <v>2</v>
      </c>
      <c r="H207" s="55">
        <f t="shared" si="13"/>
        <v>4</v>
      </c>
      <c r="I207" s="55">
        <f t="shared" si="14"/>
        <v>6</v>
      </c>
      <c r="J207" s="47">
        <f t="shared" si="15"/>
        <v>8</v>
      </c>
    </row>
    <row r="208" spans="2:11" ht="15.75">
      <c r="B208" s="45">
        <v>13</v>
      </c>
      <c r="C208" s="48" t="s">
        <v>410</v>
      </c>
      <c r="D208" s="55">
        <f t="shared" si="9"/>
        <v>3</v>
      </c>
      <c r="E208" s="55">
        <f t="shared" si="10"/>
        <v>1</v>
      </c>
      <c r="F208" s="55">
        <f t="shared" si="11"/>
        <v>4</v>
      </c>
      <c r="G208" s="55">
        <f t="shared" si="12"/>
        <v>33</v>
      </c>
      <c r="H208" s="55">
        <f t="shared" si="13"/>
        <v>2</v>
      </c>
      <c r="I208" s="55">
        <f t="shared" si="14"/>
        <v>35</v>
      </c>
      <c r="J208" s="47">
        <f t="shared" si="15"/>
        <v>39</v>
      </c>
    </row>
    <row r="209" spans="2:12" ht="15.75">
      <c r="B209" s="45">
        <v>14</v>
      </c>
      <c r="C209" s="48" t="s">
        <v>541</v>
      </c>
      <c r="D209" s="55">
        <f t="shared" si="9"/>
        <v>2</v>
      </c>
      <c r="E209" s="55">
        <f t="shared" si="10"/>
        <v>1</v>
      </c>
      <c r="F209" s="55">
        <f t="shared" si="11"/>
        <v>3</v>
      </c>
      <c r="G209" s="55">
        <f t="shared" si="12"/>
        <v>4</v>
      </c>
      <c r="H209" s="55">
        <f t="shared" si="13"/>
        <v>3</v>
      </c>
      <c r="I209" s="55">
        <f t="shared" si="14"/>
        <v>7</v>
      </c>
      <c r="J209" s="47">
        <f t="shared" si="15"/>
        <v>10</v>
      </c>
    </row>
    <row r="210" spans="2:12" ht="15.75">
      <c r="B210" s="45">
        <v>15</v>
      </c>
      <c r="C210" s="48" t="s">
        <v>579</v>
      </c>
      <c r="D210" s="55">
        <f t="shared" si="9"/>
        <v>0</v>
      </c>
      <c r="E210" s="55">
        <f t="shared" si="10"/>
        <v>0</v>
      </c>
      <c r="F210" s="55">
        <f t="shared" si="11"/>
        <v>0</v>
      </c>
      <c r="G210" s="55">
        <f t="shared" si="12"/>
        <v>4</v>
      </c>
      <c r="H210" s="55">
        <f t="shared" si="13"/>
        <v>2</v>
      </c>
      <c r="I210" s="55">
        <f t="shared" si="14"/>
        <v>6</v>
      </c>
      <c r="J210" s="47">
        <f t="shared" si="15"/>
        <v>6</v>
      </c>
    </row>
    <row r="211" spans="2:12" ht="18">
      <c r="B211" s="49"/>
      <c r="C211" s="50" t="s">
        <v>763</v>
      </c>
      <c r="D211" s="55">
        <f t="shared" ref="D211:J211" si="16">SUM(D196:D210)</f>
        <v>18</v>
      </c>
      <c r="E211" s="55">
        <f t="shared" si="16"/>
        <v>29</v>
      </c>
      <c r="F211" s="55">
        <f t="shared" si="16"/>
        <v>47</v>
      </c>
      <c r="G211" s="55">
        <f t="shared" si="16"/>
        <v>90</v>
      </c>
      <c r="H211" s="55">
        <f t="shared" si="16"/>
        <v>52</v>
      </c>
      <c r="I211" s="55">
        <f t="shared" si="16"/>
        <v>142</v>
      </c>
      <c r="J211" s="56">
        <f t="shared" si="16"/>
        <v>189</v>
      </c>
    </row>
    <row r="212" spans="2:12" ht="18">
      <c r="C212" s="2"/>
      <c r="E212" s="1"/>
      <c r="F212" s="1"/>
      <c r="G212" s="1"/>
      <c r="H212" s="1"/>
      <c r="I212" s="51"/>
      <c r="J212" s="52"/>
      <c r="K212" s="39"/>
      <c r="L212" s="2"/>
    </row>
    <row r="213" spans="2:12" ht="18">
      <c r="C213" s="2"/>
      <c r="E213" s="1"/>
      <c r="F213" s="1"/>
      <c r="G213" s="1"/>
      <c r="H213" s="1"/>
      <c r="I213" s="53"/>
      <c r="J213" s="52"/>
      <c r="K213" s="39"/>
      <c r="L213" s="2"/>
    </row>
    <row r="214" spans="2:12" ht="15.75">
      <c r="C214" s="54" t="s">
        <v>764</v>
      </c>
      <c r="D214" s="42">
        <f>D211+G211</f>
        <v>108</v>
      </c>
      <c r="F214" s="1"/>
      <c r="G214" s="1"/>
      <c r="H214" s="1"/>
      <c r="I214" s="1"/>
      <c r="J214" s="4"/>
      <c r="K214" s="39"/>
      <c r="L214" s="2"/>
    </row>
    <row r="215" spans="2:12" ht="15.75">
      <c r="C215" s="54" t="s">
        <v>765</v>
      </c>
      <c r="D215" s="42">
        <f>E211+H211</f>
        <v>81</v>
      </c>
      <c r="F215" s="1"/>
      <c r="G215" s="1"/>
      <c r="H215" s="1"/>
      <c r="I215" s="1"/>
      <c r="J215" s="4"/>
      <c r="K215" s="39"/>
      <c r="L215" s="2"/>
    </row>
    <row r="216" spans="2:12" ht="15.75">
      <c r="C216" s="54" t="s">
        <v>763</v>
      </c>
      <c r="D216" s="42">
        <f>D214+D215</f>
        <v>189</v>
      </c>
      <c r="F216" s="1"/>
      <c r="G216" s="1"/>
      <c r="H216" s="1"/>
      <c r="I216" s="1"/>
      <c r="J216" s="4"/>
      <c r="K216" s="39"/>
      <c r="L216" s="2"/>
    </row>
    <row r="217" spans="2:12">
      <c r="C217" s="2"/>
      <c r="E217" s="1"/>
      <c r="F217" s="1"/>
      <c r="G217" s="1"/>
      <c r="H217" s="1"/>
      <c r="I217" s="1"/>
      <c r="J217" s="4"/>
      <c r="K217" s="39"/>
      <c r="L217" s="2"/>
    </row>
  </sheetData>
  <pageMargins left="0.7" right="0.7" top="0.75" bottom="0.75" header="0.3" footer="0.3"/>
  <pageSetup paperSize="9" scale="25" orientation="portrait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PhD_pursuing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IQAC IQAC</dc:creator>
  <cp:lastModifiedBy>Training</cp:lastModifiedBy>
  <cp:lastPrinted>2024-06-04T07:16:01Z</cp:lastPrinted>
  <dcterms:created xsi:type="dcterms:W3CDTF">2024-06-04T04:05:25Z</dcterms:created>
  <dcterms:modified xsi:type="dcterms:W3CDTF">2024-06-04T07:25:51Z</dcterms:modified>
</cp:coreProperties>
</file>